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CO\Dropbox\2025\1_PROCESOS\09.AP-THU-GESTION-DE-TALENTO-HUMANO\"/>
    </mc:Choice>
  </mc:AlternateContent>
  <xr:revisionPtr revIDLastSave="0" documentId="13_ncr:1_{6637A737-8F21-4823-896E-289CCBE57BA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A " sheetId="2" r:id="rId1"/>
    <sheet name="OFICINA-COMPETENCIAS" sheetId="3" state="hidden" r:id="rId2"/>
    <sheet name="NIVEL-CARGO" sheetId="1" state="hidden" r:id="rId3"/>
  </sheets>
  <definedNames>
    <definedName name="_xlnm.Print_Area" localSheetId="0">'LISTA '!$A$1:$H$39</definedName>
    <definedName name="ASESOR">Tabla3[ASESOR]</definedName>
    <definedName name="ASISTENCIAL">Tabla6[ASISTENCIAL]</definedName>
    <definedName name="Auxiliar_Administrativo">'NIVEL-CARGO'!$G$56:$G$69</definedName>
    <definedName name="Celador">Tabla43[Celador]</definedName>
    <definedName name="Conductor_Mecánico">Tabla42[Conductor_Mecánico]</definedName>
    <definedName name="Decano">Tabla15[Decano]</definedName>
    <definedName name="DIRECTIVO">Tabla2[DIRECTIVO]</definedName>
    <definedName name="Director_Bienestar_Universitario">Tabla22[Director_Bienestar_Universitario]</definedName>
    <definedName name="Director_Control_Interno_Disciplinario">Tabla21[Director_Control_Interno_Disciplinario]</definedName>
    <definedName name="Director_de_Admisión_registro_y_control_académico">Tabla17[Director_de_Admisión_registro_y_control_académico]</definedName>
    <definedName name="Director_de_Currículo">Tabla18[Director_de_Currículo]</definedName>
    <definedName name="Director_de_Graduados">Tabla20[Director_de_Graduados]</definedName>
    <definedName name="Director_de_información_tecnologías_y_control_documental">Tabla19[Director_de_información_tecnologías_y_control_documental]</definedName>
    <definedName name="Director_de_Sedes_Regionales">Tabla20[Director_de_Graduados]</definedName>
    <definedName name="Director_Proyección_Social_y_Proyectos_Especiales">Tabla23[Director_Proyección_Social_y_Proyectos_Especiales]</definedName>
    <definedName name="Enfermero_Auxiliar">'NIVEL-CARGO'!$G$87</definedName>
    <definedName name="Jefe_De_Oficina_Aseguramiento_De_La_Calidad">Tabla26[Jefe_De_Oficina_Aseguramiento_De_La_Calidad]</definedName>
    <definedName name="Jefe_De_Oficina_Asesora_Jurídica">Tabla31[Jefe_De_Oficina_Asesora_Jurídica]</definedName>
    <definedName name="Jefe_De_Oficina_Asesora_Planeación">Tabla30[Jefe_De_Oficina_Asesora_Planeación]</definedName>
    <definedName name="Jefe_De_Oficina_Contratación">Tabla25[Jefe_De_Oficina_Contratación]</definedName>
    <definedName name="Jefe_De_Oficina_Control_Interno">Tabla24[Jefe_De_Oficina_Control_Interno]</definedName>
    <definedName name="Jefe_De_Oficina_de_Talento_Humano">Tabla27[Jefe_De_Oficina_de_Talento_Humano]</definedName>
    <definedName name="Jefe_De_Oficina_Financiera_Y_De_Recursos_Físicos">Tabla28[Jefe_De_Oficina_Financiera_Y_De_Recursos_Físicos]</definedName>
    <definedName name="Jefe_Oficina_de_Relaciones_Nacionales_e_Internacionales">Tabla29[Jefe_Oficina_de_Relaciones_Nacionales_e_Internacionales]</definedName>
    <definedName name="Médico">Tabla35[Médico]</definedName>
    <definedName name="NIVEL">Tabla1[NIVEL]</definedName>
    <definedName name="Odontólogo">Tabla34[Odontólogo]</definedName>
    <definedName name="OFICINA">#REF!</definedName>
    <definedName name="Operario_Calificado">Tabla41[Operario_Calificado]</definedName>
    <definedName name="PROFESIONAL">Tabla4[PROFESIONAL]</definedName>
    <definedName name="Profesional_de_Gestión_Institucional">Tabla32[Profesional_de_Gestión_Institucional]</definedName>
    <definedName name="Profesional_Especializado">Tabla33[Profesional_Especializado]</definedName>
    <definedName name="Profesional_Universitario">Tabla36[Profesional_Universitario]</definedName>
    <definedName name="Recto_Rectoría">#REF!</definedName>
    <definedName name="Rector">Tabla9[Rector]</definedName>
    <definedName name="Rector_Rectoría">#REF!</definedName>
    <definedName name="Rectoría">#REF!</definedName>
    <definedName name="Secretario_Ejecutivo">'NIVEL-CARGO'!$I$48:$I$77</definedName>
    <definedName name="Secretario_General">Tabla14[Secretario_General]</definedName>
    <definedName name="TECNICO">Tabla5[TÉCNICO]</definedName>
    <definedName name="TÉCNICO">Tabla5[TÉCNICO]</definedName>
    <definedName name="Técnico_Administrativo">Tabla38[Técnico_Administrativo]</definedName>
    <definedName name="Técnico_Operativo">Tabla37[Técnico_Operativo]</definedName>
    <definedName name="Vicerrector_Académico">Tabla10[Vicerrector_Académico]</definedName>
    <definedName name="Vicerrector_Administrativo">Tabla13[Vicerrector_Administrativo]</definedName>
    <definedName name="Vicerrector_de_Investigación_y_Proyección_Social">Tabla12[Vicerrector_de_Investigación_y_Proyección_Social]</definedName>
    <definedName name="Vicerrectoría_Académic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3" i="2" l="1"/>
  <c r="A31" i="2" l="1"/>
  <c r="A30" i="2"/>
  <c r="A29" i="2"/>
  <c r="A28" i="2"/>
  <c r="A27" i="2"/>
  <c r="A26" i="2"/>
  <c r="A25" i="2"/>
  <c r="A24" i="2" l="1"/>
  <c r="A23" i="2"/>
  <c r="A22" i="2"/>
  <c r="A21" i="2"/>
  <c r="A14" i="2"/>
  <c r="A20" i="2" l="1"/>
  <c r="A19" i="2"/>
  <c r="A18" i="2"/>
  <c r="A17" i="2"/>
  <c r="A16" i="2"/>
  <c r="A15" i="2"/>
</calcChain>
</file>

<file path=xl/sharedStrings.xml><?xml version="1.0" encoding="utf-8"?>
<sst xmlns="http://schemas.openxmlformats.org/spreadsheetml/2006/main" count="1354" uniqueCount="639">
  <si>
    <t>UNIVERSIDAD SURCOLOMBIANA</t>
  </si>
  <si>
    <t>GESTIÓN DE TALENTO HUMANO</t>
  </si>
  <si>
    <t>CÓDIGO</t>
  </si>
  <si>
    <t>VERSIÓN</t>
  </si>
  <si>
    <t>VIGENCIA</t>
  </si>
  <si>
    <t>PÁGINA</t>
  </si>
  <si>
    <t>1 de 1</t>
  </si>
  <si>
    <t>NIVEL</t>
  </si>
  <si>
    <t>CARGO</t>
  </si>
  <si>
    <t>OFICINA</t>
  </si>
  <si>
    <t>EVALUACIÓN DE COMPETENCIAS BÁSICAS</t>
  </si>
  <si>
    <t>COMPETENCIA BÁSICA</t>
  </si>
  <si>
    <t>CUMPLE</t>
  </si>
  <si>
    <t>OBSERVACIONES</t>
  </si>
  <si>
    <t>SI</t>
  </si>
  <si>
    <t>NO</t>
  </si>
  <si>
    <t>DIRECTIVO</t>
  </si>
  <si>
    <t>ASESOR</t>
  </si>
  <si>
    <t>PROFESIONAL</t>
  </si>
  <si>
    <t>TÉCNICO</t>
  </si>
  <si>
    <t>Rector</t>
  </si>
  <si>
    <t>Decano</t>
  </si>
  <si>
    <t>Odontólogo</t>
  </si>
  <si>
    <t>Médico</t>
  </si>
  <si>
    <t>ASISTENCIAL</t>
  </si>
  <si>
    <t>Celador</t>
  </si>
  <si>
    <t>Decanatura</t>
  </si>
  <si>
    <t>Vicerrectoría Administrativa (Piscinero)</t>
  </si>
  <si>
    <t>Vicerrectoría Administrativa (Conductor)</t>
  </si>
  <si>
    <t>Vicerrectoría Administrativa (Celador)</t>
  </si>
  <si>
    <t>Normatividad de la Educación Superior.</t>
  </si>
  <si>
    <t>Administración de personal.</t>
  </si>
  <si>
    <t>Adquisiciones y Suministros (Secretario Ejecutivo)</t>
  </si>
  <si>
    <t>Adquisiciones y Suministros (Operario Calificado)</t>
  </si>
  <si>
    <t>Normas técnicas para la organización de archivo.</t>
  </si>
  <si>
    <t>Normas ICONTEC para elaboración de correspondencia e informes.</t>
  </si>
  <si>
    <t>Ofimáticas.</t>
  </si>
  <si>
    <t>Redacción y ortografía.</t>
  </si>
  <si>
    <t>Sistemas de Gestión Calidad.</t>
  </si>
  <si>
    <t>Relaciones Interpersonales.</t>
  </si>
  <si>
    <t>Ética.</t>
  </si>
  <si>
    <t>Conocimientos básicos de relaciones humanas y atención al público.</t>
  </si>
  <si>
    <t>Conocimientos en Mantenimiento</t>
  </si>
  <si>
    <t>Tablas de retención documental y procesos de archivística en general.</t>
  </si>
  <si>
    <t>Sistemas de Gestión.</t>
  </si>
  <si>
    <t>Archivo Central y Ventanilla Única (Auxiliar Administrativo)</t>
  </si>
  <si>
    <t>Archivo Central y Ventanilla Única (Profesional Especializado)</t>
  </si>
  <si>
    <t>Archivo Central y Ventanilla Única (Secretario Ejecutivo)</t>
  </si>
  <si>
    <t>Archivo Central y Ventanilla Única (Profesional en Gestion Institucional)</t>
  </si>
  <si>
    <t>Manejo de archivos.</t>
  </si>
  <si>
    <t>Manejo de la información.</t>
  </si>
  <si>
    <t>Atención al Público.</t>
  </si>
  <si>
    <t>Redacción.</t>
  </si>
  <si>
    <t>Normatividad Interna</t>
  </si>
  <si>
    <t>Ley General de Archivos y en general, la normatividad aplicable al área.</t>
  </si>
  <si>
    <t>Norma Técnica de Gestión de calidad del sector público.</t>
  </si>
  <si>
    <t>Sistemas de Gestión</t>
  </si>
  <si>
    <t>Estatuto General y normas internas de la Universidad.</t>
  </si>
  <si>
    <t>Conocimiento del organigrama Institucional y codificación de dependencias.</t>
  </si>
  <si>
    <t>Programas de ofimática en especial procesador de texto, hoja de cálculo, presentación con diapositivas y planeación y control de proyectos.</t>
  </si>
  <si>
    <t>Legislación Archivística Colombiana.</t>
  </si>
  <si>
    <t>Reglamento del Sistema Nacional de Archivos</t>
  </si>
  <si>
    <t>Normas y reglamento de transferencia de la documentación histórica de los archivos.</t>
  </si>
  <si>
    <t>Tablas de retención documental y Tablas de Valoración Documental</t>
  </si>
  <si>
    <t>Normas y procedimiento para la utilización de medios tecnológicos para conservar los archivos</t>
  </si>
  <si>
    <t>Herramientas TIC's.</t>
  </si>
  <si>
    <t>Conocimiento del Manual de Conveniencia Estudiantil.</t>
  </si>
  <si>
    <t>Reglamentación deportiva.</t>
  </si>
  <si>
    <t xml:space="preserve"> Mantenimiento de equipos deportivos</t>
  </si>
  <si>
    <t>Centro de Información, Tecnologías Documental y Control (Profesional Especializado)</t>
  </si>
  <si>
    <t>Centro de Información, Tecnologías y Control (Tecnico Operativo)</t>
  </si>
  <si>
    <t>Centro De Información, Tecnologías y Control Documental. (Secretario Ejecutivo)</t>
  </si>
  <si>
    <t>Administración de redes y servidores.</t>
  </si>
  <si>
    <t>Mantenimiento de redes y servidores.</t>
  </si>
  <si>
    <t>Calidad y medición de Instalaciones eléctricas.</t>
  </si>
  <si>
    <t>Metodologías de formulación y evaluación de proyectos.</t>
  </si>
  <si>
    <t>Políticas públicas e Institucionales sobre redes de comunicación y seguridad de la información.</t>
  </si>
  <si>
    <t>Arquitectura y afines de redes y transmisión de datos.</t>
  </si>
  <si>
    <t>Mantenimiento y construcción de redes informáticas.</t>
  </si>
  <si>
    <t>Certificación y diseño en cableado estructurado.</t>
  </si>
  <si>
    <t>Mantenimiento preventivo y correctivo de los computadores.</t>
  </si>
  <si>
    <t>Administración y manejo de sistemas GNU/Linux, Windows.</t>
  </si>
  <si>
    <t>Redes de datos.</t>
  </si>
  <si>
    <t>Ofímática.</t>
  </si>
  <si>
    <t>Normas técnicas de calidad y MECI.</t>
  </si>
  <si>
    <t>Acreditación programas de Educación Superior.</t>
  </si>
  <si>
    <t>Administración universitaria y curricular.</t>
  </si>
  <si>
    <t>Normatividad interna.</t>
  </si>
  <si>
    <t>Sistemas de Gestión de Calidad.</t>
  </si>
  <si>
    <t>Contratación.</t>
  </si>
  <si>
    <t>Administración de personal</t>
  </si>
  <si>
    <t xml:space="preserve">Dirección Administrativa de Bienestar Universitario (Profesional en gestion Institucional) </t>
  </si>
  <si>
    <t xml:space="preserve">Dirección Administrativa de Bienestar Universitario (Profesional Especializado) </t>
  </si>
  <si>
    <t>Dirección Administrativa de Bienestar Universitario (Secretario Ejecutivo)</t>
  </si>
  <si>
    <t>Calidad en la prestación de servicios.</t>
  </si>
  <si>
    <t>Técnica de Investigación.</t>
  </si>
  <si>
    <t>Resolución de conflictos.</t>
  </si>
  <si>
    <t>Manejo de Grupos.</t>
  </si>
  <si>
    <t>Gestión Financiera.</t>
  </si>
  <si>
    <t>Dimensiones del Desarrollo Humano.</t>
  </si>
  <si>
    <t>Marco legal vigente en materia de Bienestar Institucional.</t>
  </si>
  <si>
    <t>Estatuto Anticorrupción.</t>
  </si>
  <si>
    <t>Promoción y prevención en salud.</t>
  </si>
  <si>
    <t>Conocimientos en primeros auxilios.</t>
  </si>
  <si>
    <t>Normas de calidad y prevención.</t>
  </si>
  <si>
    <t>Seguridad Social.</t>
  </si>
  <si>
    <t>Medicina Preventiva.</t>
  </si>
  <si>
    <t>Medicina del Trabajo.</t>
  </si>
  <si>
    <t>Normatividad sobre Seguridad y Salud en el Trabajo.</t>
  </si>
  <si>
    <t>Dirección Administrativa de Bienestar Universitario (Enfermero Auxiliar)</t>
  </si>
  <si>
    <t>Conocimientos básicos sobre Promoción y Prevención de la Salud.</t>
  </si>
  <si>
    <t>Políticas Públicas Saludables.</t>
  </si>
  <si>
    <t>Normas sobre Bioseguridad.</t>
  </si>
  <si>
    <t>Conocimientos Básicos procedimientos de enfermería.</t>
  </si>
  <si>
    <t>Dirección Administrativa de Control Interno Disciplinario (Secretario Ejecutivo)</t>
  </si>
  <si>
    <t>Dirección Administrativa de Control Interno Disciplinario (Profesional Universitario)</t>
  </si>
  <si>
    <t>Estatutos internos de personal docente y administrativo.</t>
  </si>
  <si>
    <t>Estatuto estudiantil.</t>
  </si>
  <si>
    <t>Ley 734 de 2002 o la que la modifique o derogue.</t>
  </si>
  <si>
    <t>Técnicas de redacción y oralidad en procesos jurídicos.</t>
  </si>
  <si>
    <t>Protocolos éticos y bioéticos de la Universidad.</t>
  </si>
  <si>
    <t>Códigos de ética de las diferentes disciplinas.</t>
  </si>
  <si>
    <t>Técnicas de resolución de conflictos.</t>
  </si>
  <si>
    <t>Dirección de Admisión registro y control académico (Secretario Ejecutivo)</t>
  </si>
  <si>
    <t>Dirección de Admisión registro y control académico (Profesional Especializado)</t>
  </si>
  <si>
    <t>Dirección de Admisión registro y control académico (Jefe)</t>
  </si>
  <si>
    <t>Administración universitaria.</t>
  </si>
  <si>
    <t>Normatividad de la Universidad en especial Estatuto Estudiantil.</t>
  </si>
  <si>
    <t>Programas de ofimática.</t>
  </si>
  <si>
    <t>Conocimientos de mercadeo.</t>
  </si>
  <si>
    <t>Diseño y elaboración de software.</t>
  </si>
  <si>
    <t>Manejo de lenguajes de programación.</t>
  </si>
  <si>
    <t>Manejo y Diseño de redes.</t>
  </si>
  <si>
    <t>Manejo de Plataformas académicas.</t>
  </si>
  <si>
    <t>Servicio al cliente.</t>
  </si>
  <si>
    <t>Herramientas TICS.</t>
  </si>
  <si>
    <t>Constitución política, leyes y normas relacionados con la Educación Superior en Colombia.</t>
  </si>
  <si>
    <t>Estatuto General, Estatuto Docente, Estatuto de Personal Administrativo y, procesos misionales, estratégicos, de apoyo y control.</t>
  </si>
  <si>
    <t>Reglamento estudiantil, políticas de Bienestar, incentivos y estímulos.</t>
  </si>
  <si>
    <t>Sistema de Acreditación y Gestión de la Calidad en Instituciones de Educación Superior</t>
  </si>
  <si>
    <t>Administración de servidores de dominio.</t>
  </si>
  <si>
    <t>Dirección De Bibliotecas (Profesional en Gestion Institucional)</t>
  </si>
  <si>
    <t>Dirección De Bibliotecas (Profesional Especializado)</t>
  </si>
  <si>
    <t>Dirección de Bibliotecas (Auxiliar Administrativo)</t>
  </si>
  <si>
    <t>Dirección de Bibliotecas (Secretrario Ejecutivo)</t>
  </si>
  <si>
    <t>Dirección de Bibliotecas (Operario Calificado)</t>
  </si>
  <si>
    <t>Gestión de la información.</t>
  </si>
  <si>
    <t>Normatividad de Archivo General.</t>
  </si>
  <si>
    <t>Ley General de Educación Superior.</t>
  </si>
  <si>
    <t>Normas sobre Acreditación y Estándares de Calidad de la Educación Superior.</t>
  </si>
  <si>
    <t>Servicio al Cliente.</t>
  </si>
  <si>
    <t>Normas y procedimientos manejo de bibliotecas universitarias.</t>
  </si>
  <si>
    <t>Normas administración pública relacionada con sus funciones.</t>
  </si>
  <si>
    <t>Normas técnicas de manejo de documentación.</t>
  </si>
  <si>
    <t>Operación de Bases de datos bibliográficos.</t>
  </si>
  <si>
    <t>Instalación y operación de sistemas de información.</t>
  </si>
  <si>
    <t>Herramientas TIC's</t>
  </si>
  <si>
    <t>Manejo de paquetes estadísticos.</t>
  </si>
  <si>
    <t>Oferta académica de la Institución y planes de estudio.</t>
  </si>
  <si>
    <t>Inglés intermedio.</t>
  </si>
  <si>
    <t>Dirección de Bibliotecas (Tecnico Administrativo - Área de Traduccion)</t>
  </si>
  <si>
    <t>Bibliotecología.</t>
  </si>
  <si>
    <t>Organización de publicaciones seriadas.</t>
  </si>
  <si>
    <t>Comprensión lectora.</t>
  </si>
  <si>
    <t>Ofimática.</t>
  </si>
  <si>
    <t>Software bibliográfico.</t>
  </si>
  <si>
    <t>Atención al cliente.</t>
  </si>
  <si>
    <t>Relaciones interpersonales.</t>
  </si>
  <si>
    <t>Trabajo en equipo.</t>
  </si>
  <si>
    <t xml:space="preserve"> Tablas de retención documental y procesos de archivística en general.</t>
  </si>
  <si>
    <t>Informática básica.</t>
  </si>
  <si>
    <t>Conocimiento en sistemas de información bibliográficos (bases de datos).</t>
  </si>
  <si>
    <t>Cónocimiento, uso y aplicación de: Formato MARC, Reglas de Catalogación, Descripción bibliográfica de diferentes soportes de información.</t>
  </si>
  <si>
    <t>Capacidad de trabajo en equipo.</t>
  </si>
  <si>
    <t>Conocimientos en atención al cliente.</t>
  </si>
  <si>
    <t>Conocimientos básicos de inglés.</t>
  </si>
  <si>
    <t>Sistema Gestión de la Calidad</t>
  </si>
  <si>
    <t>Código único disciplinario.</t>
  </si>
  <si>
    <t>Normatividad Interna de la Universidad.</t>
  </si>
  <si>
    <t>Normatividad de Derecho Administrativo y Procesal.</t>
  </si>
  <si>
    <t>Estatutos Estudiantil, Docente y Administrativo.</t>
  </si>
  <si>
    <t>Jurisprudencia sobre autonomía universitaria y control Disciplinario.</t>
  </si>
  <si>
    <t>Modelo Estándar de Control Interno.</t>
  </si>
  <si>
    <t>Normatividad sobre los procesos de acreditación y re acreditación académica.</t>
  </si>
  <si>
    <t>Normatividad interna en especial las de currículo y acreditación.</t>
  </si>
  <si>
    <t>Sistema de Gestión.</t>
  </si>
  <si>
    <t>Constitución Política, leyes, normas y reglamentos relacionados con la Educación Superior en Colombia.</t>
  </si>
  <si>
    <t>Mercadeo, negociación y relaciones públicas.</t>
  </si>
  <si>
    <t>Dirección de información, tecnologías y control documental (Jefe)</t>
  </si>
  <si>
    <t xml:space="preserve">Dirección de información, tecnologías y control documental (Profesional Especializado) </t>
  </si>
  <si>
    <t>Normatividad en Tecnologías de Información y Comunicaciones.</t>
  </si>
  <si>
    <t>Sistemas de Información.</t>
  </si>
  <si>
    <t>Norma técnica de gestión de calidad del sector público.</t>
  </si>
  <si>
    <t>Normas ISO y OSHAS.</t>
  </si>
  <si>
    <t>Normas de acreditación de programas e Institucional.</t>
  </si>
  <si>
    <t>Metodologías para evaluación de cargas de trabajo.</t>
  </si>
  <si>
    <t>Norma Técnica de Calidad y MECI.</t>
  </si>
  <si>
    <t>Normatividad Interna.</t>
  </si>
  <si>
    <t>Columna1</t>
  </si>
  <si>
    <t>Columna2</t>
  </si>
  <si>
    <t>Columna3</t>
  </si>
  <si>
    <t>Columna4</t>
  </si>
  <si>
    <t>1</t>
  </si>
  <si>
    <t>2</t>
  </si>
  <si>
    <t>3</t>
  </si>
  <si>
    <t>8</t>
  </si>
  <si>
    <t>9</t>
  </si>
  <si>
    <t>10</t>
  </si>
  <si>
    <t>11</t>
  </si>
  <si>
    <t>12</t>
  </si>
  <si>
    <t>13</t>
  </si>
  <si>
    <t>15</t>
  </si>
  <si>
    <t>Vicerrector_Académico</t>
  </si>
  <si>
    <t>Vicerrector_Administrativo</t>
  </si>
  <si>
    <t>Secretario_General</t>
  </si>
  <si>
    <t>Director_de_Sedes_Regionales</t>
  </si>
  <si>
    <t>Vicerrector_de_Investigación_y_Proyección_Social</t>
  </si>
  <si>
    <t>Director_de_Admisión_registro_y_control_académico</t>
  </si>
  <si>
    <t>Director_de_Currículo</t>
  </si>
  <si>
    <t>Director_Control_Interno_Disciplinario</t>
  </si>
  <si>
    <t>Director_Bienestar_Universitario</t>
  </si>
  <si>
    <t>Jefe_De_Oficina_Control_Interno</t>
  </si>
  <si>
    <t>Jefe_De_Oficina_Contratación</t>
  </si>
  <si>
    <t>Jefe_De_Oficina_Aseguramiento_De_La_Calidad</t>
  </si>
  <si>
    <t>Jefe_De_Oficina_de_Talento_Humano</t>
  </si>
  <si>
    <t>Jefe_De_Oficina_Financiera_Y_De_Recursos_Físicos</t>
  </si>
  <si>
    <t>Jefe_Oficina_de_Relaciones_Nacionales_e_Internacionales</t>
  </si>
  <si>
    <t>Jefe_De_Oficina_Asesora_Planeación</t>
  </si>
  <si>
    <t>Jefe_De_Oficina_Asesora_Jurídica</t>
  </si>
  <si>
    <t>Profesional_de_Gestión_Institucional</t>
  </si>
  <si>
    <t>Profesional_Especializado</t>
  </si>
  <si>
    <t>Profesional_Universitario</t>
  </si>
  <si>
    <t>Técnico_Operativo</t>
  </si>
  <si>
    <t>Técnico_Administrativo</t>
  </si>
  <si>
    <t>Auxiliar_Administrativo</t>
  </si>
  <si>
    <t>Secretario_Ejecutivo</t>
  </si>
  <si>
    <t>Operario_Calificado</t>
  </si>
  <si>
    <t>Conductor_Mecánico</t>
  </si>
  <si>
    <t>Enfermero_Auxiliar</t>
  </si>
  <si>
    <t>Director_de_Graduados</t>
  </si>
  <si>
    <t xml:space="preserve">OFICINAS DIRECTIVOS </t>
  </si>
  <si>
    <t>Estatuto General, Estatuto Docente, Reglamento Estudiantil, Estatuto de Personal Administrativo y, procesos misionales, estratégicos, de apoyo y evaluación.</t>
  </si>
  <si>
    <t>Proyecto Educativo Institucional y Plan de Desarrollo de la Universidad.</t>
  </si>
  <si>
    <t>Gerencia Pública, planeación estratégica y sistema de seguimiento, control y evaluación.</t>
  </si>
  <si>
    <t>Régimen y normas de propiedad intelectual y derechos de autor.</t>
  </si>
  <si>
    <t>Políticas y técnicas de divulgación de conocimiento.</t>
  </si>
  <si>
    <t>Políticas y Normas del Sistema Nacional de Ciencia, Tecnología e Innovación.</t>
  </si>
  <si>
    <t>Formulación, evaluación y gestión de proyectos de transferencia del Conocimiento.</t>
  </si>
  <si>
    <t>Normas Gestión Pública.</t>
  </si>
  <si>
    <t>Estatuto Anticorrupción</t>
  </si>
  <si>
    <t>16</t>
  </si>
  <si>
    <t>Dirección de Registro y Control Académico (Profesional de Gestion Institucional)</t>
  </si>
  <si>
    <t>Dirección de Registro y Control Académico (Profesional Especializado)</t>
  </si>
  <si>
    <t>Constitución política, leyes y normas relacionadas con la Educación Superior en Colombia.</t>
  </si>
  <si>
    <t>Estatuto General, Estatuto Docente, Estatuto de Personal Administrativo y, procesos misionales, estratégicos, de apoyo y control</t>
  </si>
  <si>
    <t>Sistema de Acreditación y Gestión de la Calidad en Instituciones de Educación Superior.</t>
  </si>
  <si>
    <t>Dirección de Sedes Regionales (Jefe)</t>
  </si>
  <si>
    <t>Dirección de Sedes Regionales (Secretario Ejecutivo)</t>
  </si>
  <si>
    <t>Cdntratación pública.</t>
  </si>
  <si>
    <t>Gestión cultural</t>
  </si>
  <si>
    <t>Dirección General de Investigaciones (Secretario Ejecutivo)</t>
  </si>
  <si>
    <t>Divulgación Cultural (Profesional Especializado)</t>
  </si>
  <si>
    <t>Divulgación Cultural (Secretario Ejecutivo)</t>
  </si>
  <si>
    <t>Formación en Desarrollo Humano.</t>
  </si>
  <si>
    <t>Conocimiento Artístico.</t>
  </si>
  <si>
    <t>Manejo de Público.</t>
  </si>
  <si>
    <t>Manejo de Medios de Comunicación y Publicitarios.</t>
  </si>
  <si>
    <t>Documental (Secretario Ejecutivo)</t>
  </si>
  <si>
    <t>Facultad de Ciencias Jurídicas y Políticas (Secretario Ejecutivo)</t>
  </si>
  <si>
    <t>Facultad de Economía y Administración (Secretario Ejecutivo)</t>
  </si>
  <si>
    <t>Facultad de Educación (Profesional Universitario)</t>
  </si>
  <si>
    <t>Facultad de Educación (Tecnico Administrativo)</t>
  </si>
  <si>
    <t>Facultad de Educación (Secretario Ejecutivo)</t>
  </si>
  <si>
    <t>Facultad de Educación (Operario Calificado)</t>
  </si>
  <si>
    <t>Fundamentos de Administración.</t>
  </si>
  <si>
    <t>Normatividad que aplique al proceso, en especial normas sobre registro calificado de" programas académicos.</t>
  </si>
  <si>
    <t>Elaboración de currículos.</t>
  </si>
  <si>
    <t>Programas de ofimática en especial procesador de texto, hoja de cálculo y base de datos.</t>
  </si>
  <si>
    <t>Programa de control y registro académico.</t>
  </si>
  <si>
    <t>Manejo de equipos de laboratorio.</t>
  </si>
  <si>
    <t>Normas de bioseguridad básicas.</t>
  </si>
  <si>
    <t>Calibración de equipos (balanzas, pH metro).</t>
  </si>
  <si>
    <t>Conversión de unidades de medida.</t>
  </si>
  <si>
    <t>Toma de muestras.</t>
  </si>
  <si>
    <t>Protocolos y técnicas de laboratorio.</t>
  </si>
  <si>
    <t>Facultad de Ingeniería (Tecnico Administrativo)</t>
  </si>
  <si>
    <t>Facultad de Ingeniería (Secretario Ejecutivo)</t>
  </si>
  <si>
    <t>Facultad de Ingeniería (Operario Calificado)</t>
  </si>
  <si>
    <t>Protocolos técnicas de laboratorio.</t>
  </si>
  <si>
    <t>Facultad de Salud (Tecnico Administrativo)</t>
  </si>
  <si>
    <t>Facultad de Salud (Secretario Ejecutivo)</t>
  </si>
  <si>
    <t>Facultad de Salud (Operario Calificado)</t>
  </si>
  <si>
    <t>Oficiina de Tesoreria (Profesional  Especializado)</t>
  </si>
  <si>
    <t>Normas sobre el manejo de Tesorería y Recursos públicos.</t>
  </si>
  <si>
    <t>Manejo de sistemas de información presupuestal pública: SIIF (Ministerio de Hacienda y Crédito Público), manejo de terminales empresariales-bancarias, aplicativos relacionados con el proceso.</t>
  </si>
  <si>
    <t>Programas de ofimática en especial procesador de texto, hoja de cálculo presentación con diapositivas y planeación y control de proyectos.</t>
  </si>
  <si>
    <t>Normatividad Tributaria.</t>
  </si>
  <si>
    <t>Conocimiento y manejo de Portafolio de Inversiones.</t>
  </si>
  <si>
    <t>Análisis financiero.</t>
  </si>
  <si>
    <t>Oficina Aseguramiento De La Calidad (Jefe)</t>
  </si>
  <si>
    <t>Compilación, actualización y divulgación de las normas y documentos orientadores del proceso de Autoevaluación y Acreditación.</t>
  </si>
  <si>
    <t>Sistema de Auto evaluación, Acreditación y Gestión de Calidad.</t>
  </si>
  <si>
    <t>Sistema de Quejas y Reclamos.</t>
  </si>
  <si>
    <t>Certificaciones de Calidad.</t>
  </si>
  <si>
    <t>Lineamientos técnicos, metodologías, guías e instrumentos para la autoevaluación, acreditación y calidad.</t>
  </si>
  <si>
    <t>Planes, programas y proyectos para mejorar la Gestión de la Calidad</t>
  </si>
  <si>
    <t>Planes y programas de capacitación en Gestión de la Calidad.</t>
  </si>
  <si>
    <t>Compilación, actualización de las normas y documentos orientadores del proceso de Autoevaluación y Acreditación.</t>
  </si>
  <si>
    <t>Procedimientos estándar de Autoevaluación y Acreditación de los programas académicos.</t>
  </si>
  <si>
    <t>Definición de variables, indicadores y estándares para la certificación.</t>
  </si>
  <si>
    <t>Estatuto General, Estatuto Docente, Reglamento Estudiantil, Estatuto de Personal Administrativo y procesos misionales, estratégicos, de apoyo y evaluación.</t>
  </si>
  <si>
    <t>Proyecto Educativo Institucional y Plan de Desarrollo de la Universidad</t>
  </si>
  <si>
    <t>Gerencia Pública, Planeación estratégica y sistema de seguimiento, control y evaluación.</t>
  </si>
  <si>
    <t>Políticas y Sistemas de Gestión de la Calidad.</t>
  </si>
  <si>
    <t>17</t>
  </si>
  <si>
    <t>Tablas de retención documental y procesos de archivístíca en general</t>
  </si>
  <si>
    <t>18</t>
  </si>
  <si>
    <t>Conocimiento de Sistemas de Gestión.</t>
  </si>
  <si>
    <t>19</t>
  </si>
  <si>
    <t>20</t>
  </si>
  <si>
    <t>21</t>
  </si>
  <si>
    <t>22</t>
  </si>
  <si>
    <t>Oficina Asesora de Planeación (Asesor)</t>
  </si>
  <si>
    <t>Oficina Asesora de Planeación (Profesional Universitario)</t>
  </si>
  <si>
    <t>Oficina Asesora de Planeación (Tecnico Operativo)</t>
  </si>
  <si>
    <t>Oficina Asesora de Planeación (Secretario Ejecutivo)</t>
  </si>
  <si>
    <t>Fundamentos de Ciencia, Tecnología e Innovación.</t>
  </si>
  <si>
    <t>Gestión de planes y proyectos.</t>
  </si>
  <si>
    <t>Indicadores para Educación Superior.</t>
  </si>
  <si>
    <t>Normatividad sobre Educación Superior en especial sobre registro calificado y acreditación.</t>
  </si>
  <si>
    <t>Normatividad interna de los procesos académicos.</t>
  </si>
  <si>
    <t>Programas de ofimática, en especial hoja de cálculo, planeación y evaluación de proyectos y elaboración de presentaciones.</t>
  </si>
  <si>
    <t>Edición de videos.</t>
  </si>
  <si>
    <t>Manejo de cámaras y equipos.</t>
  </si>
  <si>
    <t>Manejo de software de dibujo.</t>
  </si>
  <si>
    <t>Manejo de la suite de Adobe.</t>
  </si>
  <si>
    <t>Manejo de Corel Draw.</t>
  </si>
  <si>
    <t>Diseño Visual.</t>
  </si>
  <si>
    <t>Oficina Asesora De planeación Área De Infraestructura Física, Equipos y Procedimientos (Profesional Especializado)</t>
  </si>
  <si>
    <t>Plan de Desarrollo de la Universidad.</t>
  </si>
  <si>
    <t>Planeación estratégica.</t>
  </si>
  <si>
    <t>Función Pública.</t>
  </si>
  <si>
    <t>Contratación Estatal.</t>
  </si>
  <si>
    <t>Administración de bienes y servicios.</t>
  </si>
  <si>
    <t>Presupuesto público.</t>
  </si>
  <si>
    <t>Gestión estratégica en IES.</t>
  </si>
  <si>
    <t>Legislación universitaria.</t>
  </si>
  <si>
    <t>Normas técnicas de calidad MECI.</t>
  </si>
  <si>
    <t>Indicadores de gestión.</t>
  </si>
  <si>
    <t>Administración de riesgos.</t>
  </si>
  <si>
    <t>Planes de mantenimiento correctivo y preventivo.</t>
  </si>
  <si>
    <t>Oficina Asesora De Planeación Área De Planeación Física (Profesional Especializado)</t>
  </si>
  <si>
    <t>Fundamentos de costos y presupuestos.</t>
  </si>
  <si>
    <t>Fundamentos del ciclo administrativo.</t>
  </si>
  <si>
    <t>Normatividad interna y externa que le aplique a los procesos en especial la relacionada con la contratación</t>
  </si>
  <si>
    <t>Software de costos y programación de obra.</t>
  </si>
  <si>
    <t>Gestión ambiental.</t>
  </si>
  <si>
    <t>Conocimiento en técnicas de diseño.</t>
  </si>
  <si>
    <t>Programas de ofimática, en especial hoja de cálculo nivel avanzado, planeación y</t>
  </si>
  <si>
    <t>control de proyectos.</t>
  </si>
  <si>
    <t>Análisis estadístico y financiero.</t>
  </si>
  <si>
    <t>Consulta y operación de Bases de datos.</t>
  </si>
  <si>
    <t>Formulación de proyectos</t>
  </si>
  <si>
    <t>Oficina Asesora De Planeación Área Planeamiento De Información y Estadística (Profesional Especializado)</t>
  </si>
  <si>
    <t>Sistemas de costos.</t>
  </si>
  <si>
    <t>Sistema contable y presupuestal del sector público</t>
  </si>
  <si>
    <t>Metodologías para el diseño de proyectos e investigación.</t>
  </si>
  <si>
    <t>Diseño y aplicación de indicadores.</t>
  </si>
  <si>
    <t>Modelo Estándar de Control Interno, MECI.</t>
  </si>
  <si>
    <t>Metodologías para el diseño y documentación de procesos y procedimientos.</t>
  </si>
  <si>
    <t>Planes de Desarrollo Nacionales, Departamentales y Municipales.</t>
  </si>
  <si>
    <t>Oficina Asesora Jurídica (Asesor)</t>
  </si>
  <si>
    <t>Oficina Asesora Jurídica (Secretario Ejecutivo)</t>
  </si>
  <si>
    <t>Oficina Asesora Planeación (Asesor)</t>
  </si>
  <si>
    <t>Sistema de Acreditación y Gestión en Instituciones de Educación Superior.</t>
  </si>
  <si>
    <t>Estatuto de Contratación de la Universidad Surcolombiana.</t>
  </si>
  <si>
    <t>Control Presupuestal.</t>
  </si>
  <si>
    <t>Organización y Funcionamiento Institucional.</t>
  </si>
  <si>
    <t>Mecanismos de participación ciudadana.</t>
  </si>
  <si>
    <t>Ley 87 de 1993 y demás normatividad de Control Interno.</t>
  </si>
  <si>
    <t>Oficina de Adquisiciones (Profesional especializado)</t>
  </si>
  <si>
    <t>Normas vigentes en contratación administrativa para entidades públicas.</t>
  </si>
  <si>
    <t>Estatuto de contratación de la Universidad Surcolombiana.</t>
  </si>
  <si>
    <t>Sentencias sobre autonomía y contratación universitaria.</t>
  </si>
  <si>
    <t>Manejo de herramientas ofimáticas, en especial hoja de cálculo y planeación y control de proyectos.</t>
  </si>
  <si>
    <t>Fundamentos básicos de costos y presupuestos.</t>
  </si>
  <si>
    <t>Oficina de Almacén, Inventarios y Suministros (Profesional Especializado)</t>
  </si>
  <si>
    <t>Técnicas de depreciación y valorización de activos.</t>
  </si>
  <si>
    <t>Legislación aplicable al proceso en especial de seguros y normas contables.</t>
  </si>
  <si>
    <t>Programas de manejo de inventarios.</t>
  </si>
  <si>
    <t>Manejo de comprobantes de ingreso y egreso.</t>
  </si>
  <si>
    <t>Oficina de Aseo y Transporte (Auxiliar Administrativo)</t>
  </si>
  <si>
    <t>Oficina De Control Interno (Porfesional Especializado)</t>
  </si>
  <si>
    <t>Oficina de Control Interno (Secretario Ejecutivo)</t>
  </si>
  <si>
    <t>Modelo Estándar de Control Interno (MECI)</t>
  </si>
  <si>
    <t>Norma Técnica de Calidad NTCGP: 1000.</t>
  </si>
  <si>
    <t>Constitución Política. Ley 87 de 1993, Ley 489 de 1998.</t>
  </si>
  <si>
    <t>Manual de Funciones.</t>
  </si>
  <si>
    <t>Manual de Procesos y Procedimientos.</t>
  </si>
  <si>
    <t>Programas de ofimática, en especial procesador de texto, hoja de cálculo nivel avanzado, presentación con diapositivas y planeación y control de proyectos.</t>
  </si>
  <si>
    <t>Planeación y Direccionamiento Estratégico</t>
  </si>
  <si>
    <t>Metodologías para realizar Auditorías y Asesorías.</t>
  </si>
  <si>
    <t>Análisis e interpretación de indicadores.</t>
  </si>
  <si>
    <t>Oficina de Divulgación Cultural (Profesional Especializado)</t>
  </si>
  <si>
    <t>Oficina de Mantenimiento (Auxiliar Administrativo)</t>
  </si>
  <si>
    <t>Sistemas Eléctricos.</t>
  </si>
  <si>
    <t>Mantenimiento de servicios públicos.</t>
  </si>
  <si>
    <t>Reparación y Mantenimiento de Equipos Menores.</t>
  </si>
  <si>
    <t>Normatividad para trabajos eléctricos.</t>
  </si>
  <si>
    <t>Contratación pública y privada.</t>
  </si>
  <si>
    <t>Seguridad y Salud en el Trabajo.</t>
  </si>
  <si>
    <t>Oficina de Relaciones Nacionales e Internacionales (Jefe)</t>
  </si>
  <si>
    <t>Oficina de Relaciones Nacionales e Internacionales (Secretario Ejecutivo)</t>
  </si>
  <si>
    <t>Constitución Política, leyes, normas y reglamentos relacionados con la Educación Superior en Colombia</t>
  </si>
  <si>
    <t>Sistema de Acreditación y Gestión en Instituciones de Educación Superior</t>
  </si>
  <si>
    <t>Proyecto Educativo y Plan de Desarrollo de la Universidad.</t>
  </si>
  <si>
    <t>Leyes, normas y régimen administrativo, financiero, contractual, civil, disciplinario y jurídico aplicable a Entes Universitarios Autónomos.</t>
  </si>
  <si>
    <t>Políticas y normas de cooperación nacional e internacional.</t>
  </si>
  <si>
    <t>Políticas y normas de migración.</t>
  </si>
  <si>
    <t>Normatividad para la racionalización de trámites, procesos y procedimientos</t>
  </si>
  <si>
    <t>Negociación y relaciones internacionales.</t>
  </si>
  <si>
    <t>Bloque de constitucionalidad y tratados internacionales de cooperación</t>
  </si>
  <si>
    <t>Formulación, evaluación y gestión de proyectos de cooperación internacional</t>
  </si>
  <si>
    <t>Inglés avanzado.</t>
  </si>
  <si>
    <t>Oficina de Seguridad (Auxiliar Administrativo)</t>
  </si>
  <si>
    <t>Manejo de personal.</t>
  </si>
  <si>
    <t>Concepto de seguridad Institucional.</t>
  </si>
  <si>
    <t>Programación de personal.</t>
  </si>
  <si>
    <t>Ética y valores.</t>
  </si>
  <si>
    <t>Presentación de informes.</t>
  </si>
  <si>
    <t>Conocimientos en gestión humana.</t>
  </si>
  <si>
    <t>3  Normas técnicas de calidad y MECI.</t>
  </si>
  <si>
    <t>Oficina de Talento Humano (Jefe)</t>
  </si>
  <si>
    <t>Oficina de Talento Humano (Profesiona especializado)</t>
  </si>
  <si>
    <t>Oficina De Talento Humano (Auxiliar Administrativo)</t>
  </si>
  <si>
    <t>Oficina de Talento Humano (Secretario Ejecutivo)</t>
  </si>
  <si>
    <t>Legislación laboral.</t>
  </si>
  <si>
    <t>Sistema General de Seguridad Social.</t>
  </si>
  <si>
    <t>Estructura y funcionamiento de la dependencia.</t>
  </si>
  <si>
    <t>Procesos propios de la Gestión del Talento Humano.</t>
  </si>
  <si>
    <t>Clima Organizacional.</t>
  </si>
  <si>
    <t>Normas de carrera administrativa, administración de personal, proceso de selección y manual de funciones.</t>
  </si>
  <si>
    <t>Conocimiento del ciclo administrativo.</t>
  </si>
  <si>
    <t>Normatividad aplicable al proceso, en especial sobre carrera administrativa Y</t>
  </si>
  <si>
    <t>régimen salarial y prestacional y seguridad social.</t>
  </si>
  <si>
    <t>Normatividad en Seguridad Social.</t>
  </si>
  <si>
    <t>Evaluación del desempeño laboral.</t>
  </si>
  <si>
    <t>Conocimientos Básicos en sistemas.</t>
  </si>
  <si>
    <t xml:space="preserve"> Manejo de tablas de retención documental.</t>
  </si>
  <si>
    <t>Conocimiento de los Sistemas de Gestión.</t>
  </si>
  <si>
    <t>Oficina Financiera Y De Recursos Físicos (Jefe)</t>
  </si>
  <si>
    <t>Oficina Financiera Y De Recursos Físicos (Auxiliar Administrativo)</t>
  </si>
  <si>
    <t>Oficina Financiera y De Recursos Físicos (Secretario Ejecutivo)</t>
  </si>
  <si>
    <t>Oficina Financiera y de Recursos Físicos (Profesional de Gestion Institucional)</t>
  </si>
  <si>
    <t>Documentos de políticas de gestión financiera.</t>
  </si>
  <si>
    <t>Normas internas y externas de presupuesto.</t>
  </si>
  <si>
    <t>Informes de ejecución presupuestal.</t>
  </si>
  <si>
    <t>Informes de gestión financiera.</t>
  </si>
  <si>
    <t>Plan Operativo Anual.</t>
  </si>
  <si>
    <t>Informes de evaluación de la ordenación del gasto y de pagos.</t>
  </si>
  <si>
    <t>Informes de gestión y resultado.</t>
  </si>
  <si>
    <t>Estados contables y financieros.</t>
  </si>
  <si>
    <t>Informes a entidades estatales.</t>
  </si>
  <si>
    <t>Estados financieros exactos y puntuales.</t>
  </si>
  <si>
    <t>Informes de Auditorías internas y externas.</t>
  </si>
  <si>
    <t>Informes de seguimiento y control a actividades.</t>
  </si>
  <si>
    <t>Informes de gestión, resultados e indicadores administrativos y financieros.</t>
  </si>
  <si>
    <t>Manejo presupuestal y contable.</t>
  </si>
  <si>
    <t>Manejo de Software Contable.</t>
  </si>
  <si>
    <t>Conocimientos Informática Básica.</t>
  </si>
  <si>
    <t>Tablas de Retención Documental y procesos de archivística en general.</t>
  </si>
  <si>
    <t>Normatividad de la dependencia y de la Universidad.</t>
  </si>
  <si>
    <t>Sistema de información financiera de la Universidad y las dependencias.</t>
  </si>
  <si>
    <t>Procesos de mejoramiento continuo de la dependencia y de la Universidad.</t>
  </si>
  <si>
    <t xml:space="preserve"> Modelo Estándar de Control Interno.</t>
  </si>
  <si>
    <t>Oficna de Trabajo Social (Profesional Especializado)</t>
  </si>
  <si>
    <t>Gerencia de Proyectos.</t>
  </si>
  <si>
    <t>Desarrollo Humano.</t>
  </si>
  <si>
    <t>Planes y Programas de Seguridad y Salud en el Trabajo.</t>
  </si>
  <si>
    <t>Planeación Organizacional.</t>
  </si>
  <si>
    <t>Desarrollo Humano y Promoción Social</t>
  </si>
  <si>
    <t>Ofina de Adquisiciones y Suministro  (Auxiliar Administrativo)</t>
  </si>
  <si>
    <t>Ofina de Adquisiciones y Suministro (Secretario Ejecutivo)</t>
  </si>
  <si>
    <t>Ofina de Adquisiciones y Suministro (Operario Calificado)</t>
  </si>
  <si>
    <t>Sistema de gestión de calidad.</t>
  </si>
  <si>
    <t>Informática avanzada.</t>
  </si>
  <si>
    <t>Contratación pública.</t>
  </si>
  <si>
    <t>Archivística.</t>
  </si>
  <si>
    <t>Ofina de Deportes (Profesional Especializado)</t>
  </si>
  <si>
    <t>Deportes competitivos.</t>
  </si>
  <si>
    <t>Normatividad deportiva.</t>
  </si>
  <si>
    <t>Clima organizacional.</t>
  </si>
  <si>
    <t>Normatividad en Educación Superior.</t>
  </si>
  <si>
    <t>Ofina de Investigación (Profesional de Gestion Institucional)</t>
  </si>
  <si>
    <t>Políticas de Investigación.</t>
  </si>
  <si>
    <t>Estrategias para promoción y difusión de Investigaciones Científicas.</t>
  </si>
  <si>
    <t>Gestión en Documentación.</t>
  </si>
  <si>
    <t>Diseño y formulación de Proyectos de Investigación.</t>
  </si>
  <si>
    <t>Ofina de Liquidación de derechos pecuniarios (Profesional Especilizado)</t>
  </si>
  <si>
    <t>Ofina de Recursos Educativos (Profesional Especializado)</t>
  </si>
  <si>
    <t>Ofina de Recursos Educativos (Tecnico Operativo)</t>
  </si>
  <si>
    <t>Ofina de Recursos Educativos (Auxiliar Administrativo)</t>
  </si>
  <si>
    <t>Ofina de Recursos Educativos (Operario Calificado)</t>
  </si>
  <si>
    <t>Legislación aplicable al proceso en especial normas contables.</t>
  </si>
  <si>
    <t>Manejo de comprobantes de ingreso y egreso</t>
  </si>
  <si>
    <t>Conocimientos en contratación</t>
  </si>
  <si>
    <t>Manejo del Software contable.</t>
  </si>
  <si>
    <t>Manejo de Excel</t>
  </si>
  <si>
    <t>Manejo de informática básica en Word y Correos electrónicos.</t>
  </si>
  <si>
    <t>Gestión de recursos físicos</t>
  </si>
  <si>
    <t>Facturación</t>
  </si>
  <si>
    <t>Contabilidad</t>
  </si>
  <si>
    <t>Normas técnicas de calidad y MECI</t>
  </si>
  <si>
    <t>Presupuesto (Profesional Especializado)</t>
  </si>
  <si>
    <t>Finanzas Públicas.</t>
  </si>
  <si>
    <t>Normas Presupuestales.</t>
  </si>
  <si>
    <t>Normas Contables.</t>
  </si>
  <si>
    <t>Normas Tributarias.</t>
  </si>
  <si>
    <t>Normas internas de la Universidad Surcolombiana.</t>
  </si>
  <si>
    <t>Recepción (Operario Calificado)</t>
  </si>
  <si>
    <t>Rectoría (Jefe)</t>
  </si>
  <si>
    <t>Rectoría (Secretario Ejecutivo)</t>
  </si>
  <si>
    <t>Ley 594 del 2000.</t>
  </si>
  <si>
    <t>Resolución 0892 de 26 de octubre de 2007.</t>
  </si>
  <si>
    <t>Tablas de Retención Documental.</t>
  </si>
  <si>
    <t>Normatívidad documental.</t>
  </si>
  <si>
    <t>Herramientas ofimáticas.</t>
  </si>
  <si>
    <t>Facilitación, Negociación y Solución de Conflictos.</t>
  </si>
  <si>
    <t>Normatividad de la Educación Superior</t>
  </si>
  <si>
    <t>Gerencia.</t>
  </si>
  <si>
    <t>Administración de Personal.</t>
  </si>
  <si>
    <t>Planeación y Gestión Curricular, Investigación y Extensión.</t>
  </si>
  <si>
    <t>Acreditación Institucional y de programas académicos.</t>
  </si>
  <si>
    <t>Herramientas TIC.</t>
  </si>
  <si>
    <t>Secretaría General (Jefe)</t>
  </si>
  <si>
    <t>Secretaría General (Secretario Ejecutivo)</t>
  </si>
  <si>
    <t>Código de Procedimiento Administrativo y de lo Contencioso Administrativo.</t>
  </si>
  <si>
    <t>Derecho Administrativo.</t>
  </si>
  <si>
    <t>Ley de archivo.</t>
  </si>
  <si>
    <t>Sistema de Gestión de Calidad.</t>
  </si>
  <si>
    <t>Tesorería (Profesional Especializado)</t>
  </si>
  <si>
    <t>Ventanilla Única (Auxiliar Administrativo)</t>
  </si>
  <si>
    <t>Vicerectoría Administrativa (Jefe)</t>
  </si>
  <si>
    <t>Vicerrectoría Administrativa (Profesional de Gestion Institucional)</t>
  </si>
  <si>
    <t>Vicerrectoría Administrativa (Secretario Ejecutivo)</t>
  </si>
  <si>
    <t>Vicerrectoría Administrativa (Profesional Especializado)</t>
  </si>
  <si>
    <t>Vicerrectoría Administrativa (Profesional Especializado) 2</t>
  </si>
  <si>
    <t>Vicerrectoría Académica (Jefe)</t>
  </si>
  <si>
    <t>Vicerrectoría Académica (Secretario Ejecutivo)</t>
  </si>
  <si>
    <t>Vicerrectoría de Investigación y Proyección Social (Jefe)</t>
  </si>
  <si>
    <t>Vicerrectoría de Investigación y Proyección Social (Secretario Ejecutivo)</t>
  </si>
  <si>
    <t>Vicerrectoría de Investigación y Proyección Social. (Profesional de Gestion Institucional)</t>
  </si>
  <si>
    <t>Ley 594 de 2000 y normas concordantes.</t>
  </si>
  <si>
    <t>Normatividad interna y externa en Gestión Documental.</t>
  </si>
  <si>
    <t>Organización documental.</t>
  </si>
  <si>
    <t>Software de Gestión Documental Institucional.</t>
  </si>
  <si>
    <t>Normas técnicas sobre producción documental.</t>
  </si>
  <si>
    <t xml:space="preserve"> Atención al público.</t>
  </si>
  <si>
    <t>Confidencialidad.</t>
  </si>
  <si>
    <t>Control presupuestal.</t>
  </si>
  <si>
    <t>Contabilidad.</t>
  </si>
  <si>
    <t>Administración Financiera.</t>
  </si>
  <si>
    <t>Administración Universitaria</t>
  </si>
  <si>
    <t>Diseños curriculares</t>
  </si>
  <si>
    <t>Obras civiles.</t>
  </si>
  <si>
    <t>Legislación en temas de infraestructura.</t>
  </si>
  <si>
    <t>Proyectos de Capacitación y Planes de Mejoramiento.</t>
  </si>
  <si>
    <t>Normas de calidad para laboratorios.</t>
  </si>
  <si>
    <t>Norma NTCGP 1000.</t>
  </si>
  <si>
    <t>Conocimientos en electricidad, electrónica y mantenimiento de equipos.</t>
  </si>
  <si>
    <t>Software de manejo de inventarios.</t>
  </si>
  <si>
    <t>Elaboración de proyectos de inversión.</t>
  </si>
  <si>
    <t>Fichas técnicas y catálogos de equipos.</t>
  </si>
  <si>
    <t>Presupuestal y Plan de presupuesto.</t>
  </si>
  <si>
    <t>Manejo de Finanzas públicas.</t>
  </si>
  <si>
    <t>Manejo de público.</t>
  </si>
  <si>
    <t>Plan de Desarrollo.</t>
  </si>
  <si>
    <t>Cursos en seguridad.</t>
  </si>
  <si>
    <t>Atención al público.</t>
  </si>
  <si>
    <t>Defensa personal.</t>
  </si>
  <si>
    <t>Manejo de equipos de comunicación</t>
  </si>
  <si>
    <t>Conducción.</t>
  </si>
  <si>
    <t>Normatividad de conducción.</t>
  </si>
  <si>
    <t>Mecánica general.</t>
  </si>
  <si>
    <t>Primeros auxilios.</t>
  </si>
  <si>
    <t>Metodología de investigación.</t>
  </si>
  <si>
    <t>Presupuesto.</t>
  </si>
  <si>
    <t>Consejo Superior (Secretario Ejecutivo)</t>
  </si>
  <si>
    <t>Director_de_información_tecnologías_y_control_documental</t>
  </si>
  <si>
    <t>Dirección De Registro y Contról Académico (Tecnico Operativo)</t>
  </si>
  <si>
    <t>Oficina Asesora De planeación Área Planeamiento Económico Administrativo (Profesional Especializado)</t>
  </si>
  <si>
    <t>Ofina de Liquidación de derechos pecuniarios (Profesional de Gestion Institucional)</t>
  </si>
  <si>
    <t>Dirección de Proyección Social y Proyectos Especiales (Jefe)</t>
  </si>
  <si>
    <t>Área De Educación Física (Auxiliar Administrativo)</t>
  </si>
  <si>
    <t>Dirección de Registro y Control Académico (Auxiliar Administrativo)</t>
  </si>
  <si>
    <t>Conocimiento del Manual de Convivencia Estudiantil y reglamentación en general sobre la matricula financiera y académica</t>
  </si>
  <si>
    <t>Conocimiento en el manejo de los sistemas de información con que cuenta la Universidad.</t>
  </si>
  <si>
    <t>Capacidad de análisis sobre situaciones académico financieras basadas en la reglamentación de la Universidad.</t>
  </si>
  <si>
    <t>Atención de público.</t>
  </si>
  <si>
    <t>Conocimientos manejo de residuos.</t>
  </si>
  <si>
    <t>Conocimiento en normatividad de transporte y en mecánica de automotriz</t>
  </si>
  <si>
    <t>Tesorería (Auxiliar Administrativo)</t>
  </si>
  <si>
    <t>Informática Básica.</t>
  </si>
  <si>
    <t>Contabilidad Básica.</t>
  </si>
  <si>
    <t>Conocimiento del papel moneda.</t>
  </si>
  <si>
    <t>Vicerrectoría Administrativa (Auxiliar Administrativo)</t>
  </si>
  <si>
    <t>Manejo de inventarios.</t>
  </si>
  <si>
    <t>Reparaciones locativas.</t>
  </si>
  <si>
    <t>Indicadores y riesgos.</t>
  </si>
  <si>
    <t>Facultad de Economía y Administración (Operario Calificado)</t>
  </si>
  <si>
    <t>Tesorería (Secretario Ejecutivo)</t>
  </si>
  <si>
    <t>Director_Proyección_Social_y_Proyectos_Especiales</t>
  </si>
  <si>
    <t>Oficina Contratación (Jefe)</t>
  </si>
  <si>
    <t>Oficina Control Interno (Jefe)</t>
  </si>
  <si>
    <t>Normatividad del sector salud.</t>
  </si>
  <si>
    <t>Protocolos odontológicos</t>
  </si>
  <si>
    <t>Normas de calidad del sector salud</t>
  </si>
  <si>
    <t>Desarrollo de programas de prevención y promoción en salud oral.</t>
  </si>
  <si>
    <t>Dirección Administrativa de Bienestar Universitario (Profesional Especializado)</t>
  </si>
  <si>
    <t>Dirección Administrativa de Bienestar Universitario (Profesional Especializado Odontologo)</t>
  </si>
  <si>
    <t>Vicerrectoria Académica (Profesional Especializado)</t>
  </si>
  <si>
    <t>Norma Internas de la Universidad.</t>
  </si>
  <si>
    <t>Normas de Regulación Docente.</t>
  </si>
  <si>
    <t>Normas de Educación Superior.</t>
  </si>
  <si>
    <t>Dirección de Control Interno Disciplinario (Jefe)</t>
  </si>
  <si>
    <t>Dirección de Bienestar Universitario (Jefe)</t>
  </si>
  <si>
    <t>Oficina Dirección de Admisión registro y control académico (Tecnico Operativo)</t>
  </si>
  <si>
    <t>Oficina Dirección de Admisión registro y control académico (Auxiliar Administrativo)</t>
  </si>
  <si>
    <t>Oficina Dirección de Currículo (Jefe)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</si>
  <si>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</si>
  <si>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 xml:space="preserve">AP-THU-FO-16 </t>
  </si>
  <si>
    <t>FECHA:</t>
  </si>
  <si>
    <t>Nombre y Firma del Jefe de Talento Humano</t>
  </si>
  <si>
    <t xml:space="preserve">Nombre y Firma del evaluado
</t>
  </si>
  <si>
    <t>Oficina Director de sedes regionales (Jefe)</t>
  </si>
  <si>
    <t>Normatividad de la educacion superior.</t>
  </si>
  <si>
    <t>Sistema de gestion.</t>
  </si>
  <si>
    <t>Contratación publica.</t>
  </si>
  <si>
    <t>Gestion cultural.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</si>
</sst>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1"/>
      <color theme="0"/>
      <name val="Arial"/>
      <family val="2"/>
    </font>
    <font>
      <b/>
      <sz val="1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.5"/>
      <color theme="1"/>
      <name val="Arial"/>
      <family val="2"/>
    </font>
    <font>
      <sz val="11"/>
      <name val="Arial"/>
      <family val="2"/>
    </font>
    <font>
      <b/>
      <sz val="11"/>
      <color theme="2" tint="-0.89999084444715716"/>
      <name val="Arial"/>
      <family val="2"/>
    </font>
    <font>
      <sz val="11"/>
      <color theme="2" tint="-0.89999084444715716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AD142E"/>
        <bgColor indexed="45"/>
      </patternFill>
    </fill>
    <fill>
      <patternFill patternType="solid">
        <fgColor rgb="FFAD142E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1" xfId="0" applyBorder="1"/>
    <xf numFmtId="0" fontId="8" fillId="4" borderId="1" xfId="0" applyFont="1" applyFill="1" applyBorder="1" applyAlignment="1">
      <alignment vertical="center" wrapText="1"/>
    </xf>
    <xf numFmtId="0" fontId="0" fillId="0" borderId="3" xfId="0" applyBorder="1"/>
    <xf numFmtId="0" fontId="0" fillId="0" borderId="11" xfId="0" applyBorder="1"/>
    <xf numFmtId="0" fontId="0" fillId="0" borderId="6" xfId="0" applyBorder="1"/>
    <xf numFmtId="0" fontId="8" fillId="3" borderId="3" xfId="0" applyFont="1" applyFill="1" applyBorder="1" applyAlignment="1">
      <alignment vertical="center" wrapText="1"/>
    </xf>
    <xf numFmtId="0" fontId="8" fillId="3" borderId="6" xfId="0" applyFont="1" applyFill="1" applyBorder="1" applyAlignment="1">
      <alignment vertical="center" wrapText="1"/>
    </xf>
    <xf numFmtId="0" fontId="8" fillId="4" borderId="13" xfId="0" applyFont="1" applyFill="1" applyBorder="1" applyAlignment="1">
      <alignment vertical="center" wrapText="1"/>
    </xf>
    <xf numFmtId="0" fontId="8" fillId="5" borderId="3" xfId="0" applyFont="1" applyFill="1" applyBorder="1" applyAlignment="1">
      <alignment vertical="center" wrapText="1"/>
    </xf>
    <xf numFmtId="0" fontId="8" fillId="5" borderId="6" xfId="0" applyFont="1" applyFill="1" applyBorder="1" applyAlignment="1">
      <alignment vertical="center" wrapText="1"/>
    </xf>
    <xf numFmtId="0" fontId="8" fillId="6" borderId="3" xfId="0" applyFont="1" applyFill="1" applyBorder="1" applyAlignment="1">
      <alignment vertical="center" wrapText="1"/>
    </xf>
    <xf numFmtId="0" fontId="8" fillId="6" borderId="6" xfId="0" applyFont="1" applyFill="1" applyBorder="1" applyAlignment="1">
      <alignment vertical="center" wrapText="1"/>
    </xf>
    <xf numFmtId="0" fontId="8" fillId="7" borderId="3" xfId="0" applyFont="1" applyFill="1" applyBorder="1" applyAlignment="1">
      <alignment vertical="center" wrapText="1"/>
    </xf>
    <xf numFmtId="0" fontId="8" fillId="7" borderId="6" xfId="0" applyFont="1" applyFill="1" applyBorder="1" applyAlignment="1">
      <alignment vertical="center" wrapText="1"/>
    </xf>
    <xf numFmtId="1" fontId="8" fillId="0" borderId="1" xfId="0" applyNumberFormat="1" applyFont="1" applyBorder="1" applyAlignment="1">
      <alignment vertical="center" wrapText="1"/>
    </xf>
    <xf numFmtId="1" fontId="9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wrapText="1"/>
    </xf>
    <xf numFmtId="0" fontId="11" fillId="0" borderId="1" xfId="0" applyFont="1" applyBorder="1" applyAlignment="1">
      <alignment vertical="center" wrapText="1"/>
    </xf>
    <xf numFmtId="0" fontId="8" fillId="0" borderId="1" xfId="0" applyFont="1" applyBorder="1" applyAlignment="1">
      <alignment wrapText="1"/>
    </xf>
    <xf numFmtId="0" fontId="8" fillId="4" borderId="3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12" fillId="2" borderId="11" xfId="0" applyFont="1" applyFill="1" applyBorder="1" applyAlignment="1">
      <alignment vertical="center" wrapText="1"/>
    </xf>
    <xf numFmtId="0" fontId="13" fillId="2" borderId="11" xfId="0" applyFont="1" applyFill="1" applyBorder="1" applyAlignment="1">
      <alignment vertical="center" wrapText="1"/>
    </xf>
    <xf numFmtId="0" fontId="13" fillId="0" borderId="6" xfId="0" applyFont="1" applyBorder="1" applyAlignment="1">
      <alignment vertical="center" wrapText="1"/>
    </xf>
    <xf numFmtId="0" fontId="13" fillId="4" borderId="11" xfId="0" applyFont="1" applyFill="1" applyBorder="1" applyAlignment="1">
      <alignment vertical="center" wrapText="1"/>
    </xf>
    <xf numFmtId="0" fontId="8" fillId="9" borderId="1" xfId="0" applyFont="1" applyFill="1" applyBorder="1" applyAlignment="1">
      <alignment vertical="center" wrapText="1"/>
    </xf>
    <xf numFmtId="0" fontId="8" fillId="10" borderId="1" xfId="0" applyFont="1" applyFill="1" applyBorder="1" applyAlignment="1">
      <alignment vertical="center" wrapText="1"/>
    </xf>
    <xf numFmtId="0" fontId="8" fillId="0" borderId="13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8" fillId="11" borderId="11" xfId="0" applyFont="1" applyFill="1" applyBorder="1" applyAlignment="1">
      <alignment horizontal="left" vertical="center" wrapText="1"/>
    </xf>
    <xf numFmtId="0" fontId="8" fillId="11" borderId="11" xfId="0" applyFont="1" applyFill="1" applyBorder="1" applyAlignment="1">
      <alignment vertical="center"/>
    </xf>
    <xf numFmtId="0" fontId="8" fillId="6" borderId="11" xfId="0" applyFont="1" applyFill="1" applyBorder="1" applyAlignment="1">
      <alignment vertical="center" wrapText="1"/>
    </xf>
    <xf numFmtId="0" fontId="8" fillId="8" borderId="1" xfId="0" applyFont="1" applyFill="1" applyBorder="1" applyAlignment="1">
      <alignment vertical="center" wrapText="1"/>
    </xf>
    <xf numFmtId="0" fontId="8" fillId="7" borderId="1" xfId="0" applyFont="1" applyFill="1" applyBorder="1" applyAlignment="1">
      <alignment vertical="center" wrapText="1"/>
    </xf>
    <xf numFmtId="0" fontId="8" fillId="7" borderId="11" xfId="0" applyFont="1" applyFill="1" applyBorder="1" applyAlignment="1">
      <alignment vertical="center" wrapText="1"/>
    </xf>
    <xf numFmtId="0" fontId="3" fillId="12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/>
    </xf>
    <xf numFmtId="0" fontId="0" fillId="0" borderId="1" xfId="0" applyBorder="1" applyAlignment="1">
      <alignment wrapText="1"/>
    </xf>
    <xf numFmtId="0" fontId="11" fillId="0" borderId="1" xfId="0" applyFont="1" applyBorder="1" applyAlignment="1">
      <alignment horizontal="left" wrapText="1"/>
    </xf>
    <xf numFmtId="0" fontId="8" fillId="0" borderId="0" xfId="0" applyFont="1" applyAlignment="1">
      <alignment wrapText="1"/>
    </xf>
    <xf numFmtId="1" fontId="8" fillId="14" borderId="1" xfId="0" applyNumberFormat="1" applyFont="1" applyFill="1" applyBorder="1" applyAlignment="1">
      <alignment vertical="center" wrapText="1"/>
    </xf>
    <xf numFmtId="1" fontId="10" fillId="14" borderId="1" xfId="0" applyNumberFormat="1" applyFont="1" applyFill="1" applyBorder="1" applyAlignment="1">
      <alignment vertical="center" wrapText="1"/>
    </xf>
    <xf numFmtId="0" fontId="8" fillId="14" borderId="1" xfId="0" applyFont="1" applyFill="1" applyBorder="1" applyAlignment="1">
      <alignment horizontal="left" vertical="center" wrapText="1"/>
    </xf>
    <xf numFmtId="0" fontId="0" fillId="14" borderId="1" xfId="0" applyFill="1" applyBorder="1" applyAlignment="1">
      <alignment wrapText="1"/>
    </xf>
    <xf numFmtId="0" fontId="0" fillId="14" borderId="1" xfId="0" applyFill="1" applyBorder="1"/>
    <xf numFmtId="1" fontId="9" fillId="14" borderId="1" xfId="0" applyNumberFormat="1" applyFont="1" applyFill="1" applyBorder="1" applyAlignment="1">
      <alignment vertical="center" wrapText="1"/>
    </xf>
    <xf numFmtId="0" fontId="11" fillId="14" borderId="1" xfId="0" applyFont="1" applyFill="1" applyBorder="1" applyAlignment="1">
      <alignment vertical="center" wrapText="1"/>
    </xf>
    <xf numFmtId="1" fontId="8" fillId="14" borderId="2" xfId="0" applyNumberFormat="1" applyFont="1" applyFill="1" applyBorder="1" applyAlignment="1">
      <alignment vertical="center" wrapText="1"/>
    </xf>
    <xf numFmtId="1" fontId="8" fillId="14" borderId="5" xfId="0" applyNumberFormat="1" applyFont="1" applyFill="1" applyBorder="1" applyAlignment="1">
      <alignment vertical="center" wrapText="1"/>
    </xf>
    <xf numFmtId="1" fontId="10" fillId="14" borderId="2" xfId="0" applyNumberFormat="1" applyFont="1" applyFill="1" applyBorder="1" applyAlignment="1">
      <alignment vertical="center" wrapText="1"/>
    </xf>
    <xf numFmtId="1" fontId="10" fillId="14" borderId="5" xfId="0" applyNumberFormat="1" applyFont="1" applyFill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10" fillId="9" borderId="1" xfId="0" applyFont="1" applyFill="1" applyBorder="1" applyAlignment="1">
      <alignment vertical="center"/>
    </xf>
    <xf numFmtId="0" fontId="10" fillId="9" borderId="13" xfId="0" applyFont="1" applyFill="1" applyBorder="1" applyAlignment="1">
      <alignment vertical="center"/>
    </xf>
    <xf numFmtId="0" fontId="10" fillId="9" borderId="6" xfId="0" applyFont="1" applyFill="1" applyBorder="1" applyAlignment="1">
      <alignment vertical="center"/>
    </xf>
    <xf numFmtId="0" fontId="10" fillId="9" borderId="1" xfId="0" applyFont="1" applyFill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8" fillId="2" borderId="13" xfId="0" applyFont="1" applyFill="1" applyBorder="1" applyAlignment="1">
      <alignment vertical="center" wrapText="1"/>
    </xf>
    <xf numFmtId="0" fontId="0" fillId="14" borderId="0" xfId="0" applyFill="1" applyAlignment="1">
      <alignment wrapText="1"/>
    </xf>
    <xf numFmtId="1" fontId="10" fillId="15" borderId="2" xfId="0" applyNumberFormat="1" applyFont="1" applyFill="1" applyBorder="1" applyAlignment="1">
      <alignment vertical="center" wrapText="1"/>
    </xf>
    <xf numFmtId="1" fontId="8" fillId="15" borderId="1" xfId="0" applyNumberFormat="1" applyFont="1" applyFill="1" applyBorder="1" applyAlignment="1">
      <alignment vertical="center" wrapText="1"/>
    </xf>
    <xf numFmtId="1" fontId="8" fillId="15" borderId="2" xfId="0" applyNumberFormat="1" applyFont="1" applyFill="1" applyBorder="1" applyAlignment="1">
      <alignment vertical="center" wrapText="1"/>
    </xf>
    <xf numFmtId="0" fontId="8" fillId="9" borderId="13" xfId="0" applyFont="1" applyFill="1" applyBorder="1" applyAlignment="1">
      <alignment vertical="center" wrapText="1"/>
    </xf>
    <xf numFmtId="0" fontId="8" fillId="15" borderId="1" xfId="0" applyFont="1" applyFill="1" applyBorder="1" applyAlignment="1">
      <alignment wrapText="1"/>
    </xf>
    <xf numFmtId="0" fontId="0" fillId="15" borderId="1" xfId="0" applyFill="1" applyBorder="1" applyAlignment="1">
      <alignment wrapText="1"/>
    </xf>
    <xf numFmtId="0" fontId="0" fillId="15" borderId="1" xfId="0" applyFill="1" applyBorder="1"/>
    <xf numFmtId="0" fontId="8" fillId="0" borderId="1" xfId="0" applyFont="1" applyBorder="1"/>
    <xf numFmtId="0" fontId="0" fillId="0" borderId="1" xfId="0" applyBorder="1" applyAlignment="1">
      <alignment horizontal="center"/>
    </xf>
    <xf numFmtId="0" fontId="6" fillId="13" borderId="1" xfId="0" applyFont="1" applyFill="1" applyBorder="1" applyAlignment="1">
      <alignment horizontal="center"/>
    </xf>
    <xf numFmtId="0" fontId="1" fillId="13" borderId="5" xfId="0" applyFont="1" applyFill="1" applyBorder="1" applyAlignment="1">
      <alignment horizontal="center" vertical="center"/>
    </xf>
    <xf numFmtId="0" fontId="1" fillId="13" borderId="6" xfId="0" applyFont="1" applyFill="1" applyBorder="1" applyAlignment="1">
      <alignment horizontal="center" vertical="center"/>
    </xf>
    <xf numFmtId="0" fontId="1" fillId="13" borderId="7" xfId="0" applyFont="1" applyFill="1" applyBorder="1" applyAlignment="1">
      <alignment horizontal="center" vertical="center"/>
    </xf>
    <xf numFmtId="0" fontId="1" fillId="13" borderId="10" xfId="0" applyFont="1" applyFill="1" applyBorder="1" applyAlignment="1">
      <alignment horizontal="center" vertical="center"/>
    </xf>
    <xf numFmtId="0" fontId="1" fillId="13" borderId="11" xfId="0" applyFont="1" applyFill="1" applyBorder="1" applyAlignment="1">
      <alignment horizontal="center" vertical="center"/>
    </xf>
    <xf numFmtId="0" fontId="1" fillId="13" borderId="12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/>
    </xf>
    <xf numFmtId="0" fontId="16" fillId="0" borderId="2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4" xfId="0" applyFont="1" applyBorder="1" applyAlignment="1">
      <alignment horizontal="left" vertic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16" fillId="0" borderId="2" xfId="0" applyFont="1" applyBorder="1" applyAlignment="1">
      <alignment horizontal="left" wrapText="1"/>
    </xf>
    <xf numFmtId="0" fontId="16" fillId="0" borderId="3" xfId="0" applyFont="1" applyBorder="1" applyAlignment="1">
      <alignment horizontal="left" wrapText="1"/>
    </xf>
    <xf numFmtId="0" fontId="16" fillId="0" borderId="4" xfId="0" applyFont="1" applyBorder="1" applyAlignment="1">
      <alignment horizontal="left" wrapText="1"/>
    </xf>
    <xf numFmtId="0" fontId="15" fillId="0" borderId="1" xfId="0" applyFont="1" applyBorder="1" applyAlignment="1">
      <alignment horizontal="center" wrapText="1"/>
    </xf>
    <xf numFmtId="0" fontId="1" fillId="13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12" borderId="2" xfId="0" applyFont="1" applyFill="1" applyBorder="1" applyAlignment="1">
      <alignment horizontal="center" vertical="center"/>
    </xf>
    <xf numFmtId="0" fontId="3" fillId="12" borderId="3" xfId="0" applyFont="1" applyFill="1" applyBorder="1" applyAlignment="1">
      <alignment horizontal="center" vertical="center"/>
    </xf>
    <xf numFmtId="0" fontId="3" fillId="12" borderId="4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6" fillId="13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6" fillId="13" borderId="2" xfId="0" applyFont="1" applyFill="1" applyBorder="1" applyAlignment="1">
      <alignment horizontal="center" vertical="center" wrapText="1"/>
    </xf>
    <xf numFmtId="0" fontId="6" fillId="13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8" fillId="0" borderId="0" xfId="0" applyFont="1" applyAlignment="1">
      <alignment vertical="center" wrapText="1"/>
    </xf>
  </cellXfs>
  <cellStyles count="1">
    <cellStyle name="Normal" xfId="0" builtinId="0"/>
  </cellStyles>
  <dxfs count="2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Arial"/>
        <scheme val="none"/>
      </font>
      <fill>
        <patternFill patternType="solid">
          <fgColor indexed="64"/>
          <bgColor theme="9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Arial"/>
        <scheme val="none"/>
      </font>
      <fill>
        <patternFill patternType="solid">
          <fgColor indexed="64"/>
          <bgColor theme="9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Arial"/>
        <scheme val="none"/>
      </font>
      <fill>
        <patternFill patternType="solid">
          <fgColor indexed="64"/>
          <bgColor theme="9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Arial"/>
        <scheme val="none"/>
      </font>
      <fill>
        <patternFill patternType="solid">
          <fgColor indexed="64"/>
          <bgColor theme="9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Arial"/>
        <scheme val="none"/>
      </font>
      <fill>
        <patternFill patternType="solid">
          <fgColor indexed="64"/>
          <bgColor theme="9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Arial"/>
        <scheme val="none"/>
      </font>
      <fill>
        <patternFill patternType="solid">
          <fgColor indexed="64"/>
          <bgColor theme="9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7" tint="0.5999938962981048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7" tint="0.59999389629810485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7" tint="0.59999389629810485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2" tint="-0.89999084444715716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colors>
    <mruColors>
      <color rgb="FFAD14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626464</xdr:colOff>
      <xdr:row>0</xdr:row>
      <xdr:rowOff>99679</xdr:rowOff>
    </xdr:from>
    <xdr:to>
      <xdr:col>1</xdr:col>
      <xdr:colOff>604219</xdr:colOff>
      <xdr:row>5</xdr:row>
      <xdr:rowOff>19050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464" y="99679"/>
          <a:ext cx="863580" cy="6527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13</xdr:row>
          <xdr:rowOff>9525</xdr:rowOff>
        </xdr:from>
        <xdr:to>
          <xdr:col>4</xdr:col>
          <xdr:colOff>523875</xdr:colOff>
          <xdr:row>14</xdr:row>
          <xdr:rowOff>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14</xdr:row>
          <xdr:rowOff>9525</xdr:rowOff>
        </xdr:from>
        <xdr:to>
          <xdr:col>4</xdr:col>
          <xdr:colOff>523875</xdr:colOff>
          <xdr:row>15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15</xdr:row>
          <xdr:rowOff>9525</xdr:rowOff>
        </xdr:from>
        <xdr:to>
          <xdr:col>4</xdr:col>
          <xdr:colOff>523875</xdr:colOff>
          <xdr:row>16</xdr:row>
          <xdr:rowOff>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16</xdr:row>
          <xdr:rowOff>9525</xdr:rowOff>
        </xdr:from>
        <xdr:to>
          <xdr:col>4</xdr:col>
          <xdr:colOff>523875</xdr:colOff>
          <xdr:row>17</xdr:row>
          <xdr:rowOff>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16</xdr:row>
          <xdr:rowOff>9525</xdr:rowOff>
        </xdr:from>
        <xdr:to>
          <xdr:col>4</xdr:col>
          <xdr:colOff>523875</xdr:colOff>
          <xdr:row>17</xdr:row>
          <xdr:rowOff>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17</xdr:row>
          <xdr:rowOff>9525</xdr:rowOff>
        </xdr:from>
        <xdr:to>
          <xdr:col>4</xdr:col>
          <xdr:colOff>523875</xdr:colOff>
          <xdr:row>18</xdr:row>
          <xdr:rowOff>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18</xdr:row>
          <xdr:rowOff>9525</xdr:rowOff>
        </xdr:from>
        <xdr:to>
          <xdr:col>4</xdr:col>
          <xdr:colOff>523875</xdr:colOff>
          <xdr:row>19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19</xdr:row>
          <xdr:rowOff>9525</xdr:rowOff>
        </xdr:from>
        <xdr:to>
          <xdr:col>4</xdr:col>
          <xdr:colOff>523875</xdr:colOff>
          <xdr:row>20</xdr:row>
          <xdr:rowOff>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20</xdr:row>
          <xdr:rowOff>9525</xdr:rowOff>
        </xdr:from>
        <xdr:to>
          <xdr:col>4</xdr:col>
          <xdr:colOff>523875</xdr:colOff>
          <xdr:row>21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13</xdr:row>
          <xdr:rowOff>9525</xdr:rowOff>
        </xdr:from>
        <xdr:to>
          <xdr:col>5</xdr:col>
          <xdr:colOff>523875</xdr:colOff>
          <xdr:row>14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13</xdr:row>
          <xdr:rowOff>9525</xdr:rowOff>
        </xdr:from>
        <xdr:to>
          <xdr:col>5</xdr:col>
          <xdr:colOff>523875</xdr:colOff>
          <xdr:row>14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14</xdr:row>
          <xdr:rowOff>9525</xdr:rowOff>
        </xdr:from>
        <xdr:to>
          <xdr:col>5</xdr:col>
          <xdr:colOff>523875</xdr:colOff>
          <xdr:row>15</xdr:row>
          <xdr:rowOff>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14</xdr:row>
          <xdr:rowOff>9525</xdr:rowOff>
        </xdr:from>
        <xdr:to>
          <xdr:col>5</xdr:col>
          <xdr:colOff>523875</xdr:colOff>
          <xdr:row>15</xdr:row>
          <xdr:rowOff>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15</xdr:row>
          <xdr:rowOff>9525</xdr:rowOff>
        </xdr:from>
        <xdr:to>
          <xdr:col>5</xdr:col>
          <xdr:colOff>523875</xdr:colOff>
          <xdr:row>16</xdr:row>
          <xdr:rowOff>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16</xdr:row>
          <xdr:rowOff>9525</xdr:rowOff>
        </xdr:from>
        <xdr:to>
          <xdr:col>5</xdr:col>
          <xdr:colOff>523875</xdr:colOff>
          <xdr:row>17</xdr:row>
          <xdr:rowOff>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17</xdr:row>
          <xdr:rowOff>9525</xdr:rowOff>
        </xdr:from>
        <xdr:to>
          <xdr:col>5</xdr:col>
          <xdr:colOff>523875</xdr:colOff>
          <xdr:row>18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18</xdr:row>
          <xdr:rowOff>9525</xdr:rowOff>
        </xdr:from>
        <xdr:to>
          <xdr:col>5</xdr:col>
          <xdr:colOff>523875</xdr:colOff>
          <xdr:row>19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20</xdr:row>
          <xdr:rowOff>9525</xdr:rowOff>
        </xdr:from>
        <xdr:to>
          <xdr:col>5</xdr:col>
          <xdr:colOff>523875</xdr:colOff>
          <xdr:row>21</xdr:row>
          <xdr:rowOff>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19</xdr:row>
          <xdr:rowOff>9525</xdr:rowOff>
        </xdr:from>
        <xdr:to>
          <xdr:col>5</xdr:col>
          <xdr:colOff>523875</xdr:colOff>
          <xdr:row>20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21</xdr:row>
          <xdr:rowOff>9525</xdr:rowOff>
        </xdr:from>
        <xdr:to>
          <xdr:col>4</xdr:col>
          <xdr:colOff>523875</xdr:colOff>
          <xdr:row>22</xdr:row>
          <xdr:rowOff>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21</xdr:row>
          <xdr:rowOff>9525</xdr:rowOff>
        </xdr:from>
        <xdr:to>
          <xdr:col>5</xdr:col>
          <xdr:colOff>523875</xdr:colOff>
          <xdr:row>22</xdr:row>
          <xdr:rowOff>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22</xdr:row>
          <xdr:rowOff>9525</xdr:rowOff>
        </xdr:from>
        <xdr:to>
          <xdr:col>4</xdr:col>
          <xdr:colOff>523875</xdr:colOff>
          <xdr:row>23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22</xdr:row>
          <xdr:rowOff>9525</xdr:rowOff>
        </xdr:from>
        <xdr:to>
          <xdr:col>5</xdr:col>
          <xdr:colOff>523875</xdr:colOff>
          <xdr:row>23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23</xdr:row>
          <xdr:rowOff>9525</xdr:rowOff>
        </xdr:from>
        <xdr:to>
          <xdr:col>4</xdr:col>
          <xdr:colOff>523875</xdr:colOff>
          <xdr:row>24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23</xdr:row>
          <xdr:rowOff>9525</xdr:rowOff>
        </xdr:from>
        <xdr:to>
          <xdr:col>5</xdr:col>
          <xdr:colOff>523875</xdr:colOff>
          <xdr:row>24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12</xdr:row>
          <xdr:rowOff>9525</xdr:rowOff>
        </xdr:from>
        <xdr:to>
          <xdr:col>5</xdr:col>
          <xdr:colOff>523875</xdr:colOff>
          <xdr:row>12</xdr:row>
          <xdr:rowOff>190500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12</xdr:row>
          <xdr:rowOff>9525</xdr:rowOff>
        </xdr:from>
        <xdr:to>
          <xdr:col>4</xdr:col>
          <xdr:colOff>523875</xdr:colOff>
          <xdr:row>12</xdr:row>
          <xdr:rowOff>190500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24</xdr:row>
          <xdr:rowOff>9525</xdr:rowOff>
        </xdr:from>
        <xdr:to>
          <xdr:col>4</xdr:col>
          <xdr:colOff>523875</xdr:colOff>
          <xdr:row>25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24</xdr:row>
          <xdr:rowOff>9525</xdr:rowOff>
        </xdr:from>
        <xdr:to>
          <xdr:col>5</xdr:col>
          <xdr:colOff>523875</xdr:colOff>
          <xdr:row>25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25</xdr:row>
          <xdr:rowOff>9525</xdr:rowOff>
        </xdr:from>
        <xdr:to>
          <xdr:col>4</xdr:col>
          <xdr:colOff>523875</xdr:colOff>
          <xdr:row>25</xdr:row>
          <xdr:rowOff>190500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25</xdr:row>
          <xdr:rowOff>9525</xdr:rowOff>
        </xdr:from>
        <xdr:to>
          <xdr:col>5</xdr:col>
          <xdr:colOff>523875</xdr:colOff>
          <xdr:row>25</xdr:row>
          <xdr:rowOff>190500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26</xdr:row>
          <xdr:rowOff>9525</xdr:rowOff>
        </xdr:from>
        <xdr:to>
          <xdr:col>4</xdr:col>
          <xdr:colOff>523875</xdr:colOff>
          <xdr:row>27</xdr:row>
          <xdr:rowOff>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26</xdr:row>
          <xdr:rowOff>9525</xdr:rowOff>
        </xdr:from>
        <xdr:to>
          <xdr:col>5</xdr:col>
          <xdr:colOff>523875</xdr:colOff>
          <xdr:row>27</xdr:row>
          <xdr:rowOff>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27</xdr:row>
          <xdr:rowOff>9525</xdr:rowOff>
        </xdr:from>
        <xdr:to>
          <xdr:col>4</xdr:col>
          <xdr:colOff>523875</xdr:colOff>
          <xdr:row>28</xdr:row>
          <xdr:rowOff>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27</xdr:row>
          <xdr:rowOff>9525</xdr:rowOff>
        </xdr:from>
        <xdr:to>
          <xdr:col>5</xdr:col>
          <xdr:colOff>523875</xdr:colOff>
          <xdr:row>28</xdr:row>
          <xdr:rowOff>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28</xdr:row>
          <xdr:rowOff>9525</xdr:rowOff>
        </xdr:from>
        <xdr:to>
          <xdr:col>4</xdr:col>
          <xdr:colOff>523875</xdr:colOff>
          <xdr:row>29</xdr:row>
          <xdr:rowOff>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28</xdr:row>
          <xdr:rowOff>9525</xdr:rowOff>
        </xdr:from>
        <xdr:to>
          <xdr:col>5</xdr:col>
          <xdr:colOff>523875</xdr:colOff>
          <xdr:row>29</xdr:row>
          <xdr:rowOff>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29</xdr:row>
          <xdr:rowOff>9525</xdr:rowOff>
        </xdr:from>
        <xdr:to>
          <xdr:col>4</xdr:col>
          <xdr:colOff>523875</xdr:colOff>
          <xdr:row>30</xdr:row>
          <xdr:rowOff>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29</xdr:row>
          <xdr:rowOff>9525</xdr:rowOff>
        </xdr:from>
        <xdr:to>
          <xdr:col>5</xdr:col>
          <xdr:colOff>523875</xdr:colOff>
          <xdr:row>30</xdr:row>
          <xdr:rowOff>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30</xdr:row>
          <xdr:rowOff>9525</xdr:rowOff>
        </xdr:from>
        <xdr:to>
          <xdr:col>4</xdr:col>
          <xdr:colOff>523875</xdr:colOff>
          <xdr:row>31</xdr:row>
          <xdr:rowOff>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30</xdr:row>
          <xdr:rowOff>9525</xdr:rowOff>
        </xdr:from>
        <xdr:to>
          <xdr:col>5</xdr:col>
          <xdr:colOff>523875</xdr:colOff>
          <xdr:row>31</xdr:row>
          <xdr:rowOff>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427653</xdr:colOff>
      <xdr:row>0</xdr:row>
      <xdr:rowOff>77755</xdr:rowOff>
    </xdr:from>
    <xdr:to>
      <xdr:col>7</xdr:col>
      <xdr:colOff>541746</xdr:colOff>
      <xdr:row>2</xdr:row>
      <xdr:rowOff>106136</xdr:rowOff>
    </xdr:to>
    <xdr:pic>
      <xdr:nvPicPr>
        <xdr:cNvPr id="45" name="Imagen 44" descr="C:\Users\Erika\Dropbox\2024\DIVULGACIÓN\Logo ICONTEC  2023.png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4694" y="77755"/>
          <a:ext cx="1426210" cy="5143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0000000}" name="Tabla11" displayName="Tabla11" ref="B4:V139" totalsRowShown="0" headerRowDxfId="239" dataDxfId="238">
  <autoFilter ref="B4:V139" xr:uid="{00000000-0009-0000-0100-00000B000000}"/>
  <tableColumns count="21">
    <tableColumn id="1" xr3:uid="{00000000-0010-0000-0000-000001000000}" name="1" dataDxfId="237"/>
    <tableColumn id="2" xr3:uid="{00000000-0010-0000-0000-000002000000}" name="2" dataDxfId="236"/>
    <tableColumn id="3" xr3:uid="{00000000-0010-0000-0000-000003000000}" name="3" dataDxfId="235"/>
    <tableColumn id="4" xr3:uid="{00000000-0010-0000-0000-000004000000}" name="Columna1" dataDxfId="234"/>
    <tableColumn id="5" xr3:uid="{00000000-0010-0000-0000-000005000000}" name="Columna2" dataDxfId="233"/>
    <tableColumn id="6" xr3:uid="{00000000-0010-0000-0000-000006000000}" name="Columna3" dataDxfId="232"/>
    <tableColumn id="7" xr3:uid="{00000000-0010-0000-0000-000007000000}" name="Columna4" dataDxfId="231"/>
    <tableColumn id="8" xr3:uid="{00000000-0010-0000-0000-000008000000}" name="8" dataDxfId="230"/>
    <tableColumn id="9" xr3:uid="{00000000-0010-0000-0000-000009000000}" name="9" dataDxfId="229"/>
    <tableColumn id="10" xr3:uid="{00000000-0010-0000-0000-00000A000000}" name="10" dataDxfId="228"/>
    <tableColumn id="11" xr3:uid="{00000000-0010-0000-0000-00000B000000}" name="11" dataDxfId="227"/>
    <tableColumn id="12" xr3:uid="{00000000-0010-0000-0000-00000C000000}" name="12" dataDxfId="226"/>
    <tableColumn id="13" xr3:uid="{00000000-0010-0000-0000-00000D000000}" name="13" dataDxfId="225"/>
    <tableColumn id="14" xr3:uid="{00000000-0010-0000-0000-00000E000000}" name="15" dataDxfId="224"/>
    <tableColumn id="15" xr3:uid="{00000000-0010-0000-0000-00000F000000}" name="16" dataDxfId="223"/>
    <tableColumn id="16" xr3:uid="{00000000-0010-0000-0000-000010000000}" name="17" dataDxfId="222"/>
    <tableColumn id="17" xr3:uid="{00000000-0010-0000-0000-000011000000}" name="18" dataDxfId="221"/>
    <tableColumn id="18" xr3:uid="{00000000-0010-0000-0000-000012000000}" name="19" dataDxfId="220"/>
    <tableColumn id="19" xr3:uid="{00000000-0010-0000-0000-000013000000}" name="20" dataDxfId="219"/>
    <tableColumn id="20" xr3:uid="{00000000-0010-0000-0000-000014000000}" name="21" dataDxfId="218"/>
    <tableColumn id="21" xr3:uid="{00000000-0010-0000-0000-000015000000}" name="22" dataDxfId="217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9000000}" name="Tabla12" displayName="Tabla12" ref="H6:H7" totalsRowShown="0" headerRowDxfId="177" dataDxfId="175" headerRowBorderDxfId="176" tableBorderDxfId="174" totalsRowBorderDxfId="173">
  <autoFilter ref="H6:H7" xr:uid="{00000000-0009-0000-0100-00000C000000}"/>
  <tableColumns count="1">
    <tableColumn id="1" xr3:uid="{00000000-0010-0000-0900-000001000000}" name="Vicerrector_de_Investigación_y_Proyección_Social" dataDxfId="172"/>
  </tableColumns>
  <tableStyleInfo name="TableStyleLight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A000000}" name="Tabla13" displayName="Tabla13" ref="I6:I7" totalsRowShown="0" headerRowDxfId="171" dataDxfId="169" headerRowBorderDxfId="170" tableBorderDxfId="168" totalsRowBorderDxfId="167">
  <autoFilter ref="I6:I7" xr:uid="{00000000-0009-0000-0100-00000D000000}"/>
  <tableColumns count="1">
    <tableColumn id="1" xr3:uid="{00000000-0010-0000-0A00-000001000000}" name="Vicerrector_Administrativo" dataDxfId="166"/>
  </tableColumns>
  <tableStyleInfo name="TableStyleLight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B000000}" name="Tabla14" displayName="Tabla14" ref="J6:J7" totalsRowShown="0" headerRowDxfId="165" dataDxfId="163" headerRowBorderDxfId="164" tableBorderDxfId="162" totalsRowBorderDxfId="161">
  <autoFilter ref="J6:J7" xr:uid="{00000000-0009-0000-0100-00000E000000}"/>
  <tableColumns count="1">
    <tableColumn id="1" xr3:uid="{00000000-0010-0000-0B00-000001000000}" name="Secretario_General" dataDxfId="160"/>
  </tableColumns>
  <tableStyleInfo name="TableStyleLight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C000000}" name="Tabla15" displayName="Tabla15" ref="K6:K7" totalsRowShown="0" headerRowDxfId="159" dataDxfId="157" headerRowBorderDxfId="158" tableBorderDxfId="156" totalsRowBorderDxfId="155">
  <autoFilter ref="K6:K7" xr:uid="{00000000-0009-0000-0100-00000F000000}"/>
  <tableColumns count="1">
    <tableColumn id="1" xr3:uid="{00000000-0010-0000-0C00-000001000000}" name="Decano" dataDxfId="154"/>
  </tableColumns>
  <tableStyleInfo name="TableStyleLight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D000000}" name="Tabla16" displayName="Tabla16" ref="L6:L7" totalsRowShown="0" headerRowDxfId="153" dataDxfId="151" headerRowBorderDxfId="152" tableBorderDxfId="150" totalsRowBorderDxfId="149">
  <autoFilter ref="L6:L7" xr:uid="{00000000-0009-0000-0100-000010000000}"/>
  <tableColumns count="1">
    <tableColumn id="1" xr3:uid="{00000000-0010-0000-0D00-000001000000}" name="Director_de_Sedes_Regionales" dataDxfId="148"/>
  </tableColumns>
  <tableStyleInfo name="TableStyleLight9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E000000}" name="Tabla17" displayName="Tabla17" ref="M6:M7" totalsRowShown="0" headerRowDxfId="147" dataDxfId="145" headerRowBorderDxfId="146" tableBorderDxfId="144" totalsRowBorderDxfId="143">
  <autoFilter ref="M6:M7" xr:uid="{00000000-0009-0000-0100-000011000000}"/>
  <tableColumns count="1">
    <tableColumn id="1" xr3:uid="{00000000-0010-0000-0E00-000001000000}" name="Director_de_Admisión_registro_y_control_académico" dataDxfId="142"/>
  </tableColumns>
  <tableStyleInfo name="TableStyleLight9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F000000}" name="Tabla18" displayName="Tabla18" ref="N6:N7" totalsRowShown="0" headerRowDxfId="141" dataDxfId="139" headerRowBorderDxfId="140" tableBorderDxfId="138" totalsRowBorderDxfId="137">
  <autoFilter ref="N6:N7" xr:uid="{00000000-0009-0000-0100-000012000000}"/>
  <tableColumns count="1">
    <tableColumn id="1" xr3:uid="{00000000-0010-0000-0F00-000001000000}" name="Director_de_Currículo" dataDxfId="136"/>
  </tableColumns>
  <tableStyleInfo name="TableStyleLight9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0000000}" name="Tabla19" displayName="Tabla19" ref="O6:O7" totalsRowShown="0" headerRowDxfId="135" dataDxfId="133" headerRowBorderDxfId="134" tableBorderDxfId="132" totalsRowBorderDxfId="131">
  <autoFilter ref="O6:O7" xr:uid="{00000000-0009-0000-0100-000013000000}"/>
  <tableColumns count="1">
    <tableColumn id="1" xr3:uid="{00000000-0010-0000-1000-000001000000}" name="Director_de_información_tecnologías_y_control_documental" dataDxfId="130"/>
  </tableColumns>
  <tableStyleInfo name="TableStyleLight9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1000000}" name="Tabla20" displayName="Tabla20" ref="P6:P7" totalsRowShown="0" headerRowDxfId="129" dataDxfId="127" headerRowBorderDxfId="128" tableBorderDxfId="126" totalsRowBorderDxfId="125">
  <autoFilter ref="P6:P7" xr:uid="{00000000-0009-0000-0100-000014000000}"/>
  <tableColumns count="1">
    <tableColumn id="1" xr3:uid="{00000000-0010-0000-1100-000001000000}" name="Director_de_Graduados" dataDxfId="124"/>
  </tableColumns>
  <tableStyleInfo name="TableStyleLight9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2000000}" name="Tabla21" displayName="Tabla21" ref="Q6:Q7" totalsRowShown="0" headerRowDxfId="123" dataDxfId="121" headerRowBorderDxfId="122" tableBorderDxfId="120" totalsRowBorderDxfId="119">
  <autoFilter ref="Q6:Q7" xr:uid="{00000000-0009-0000-0100-000015000000}"/>
  <tableColumns count="1">
    <tableColumn id="1" xr3:uid="{00000000-0010-0000-1200-000001000000}" name="Director_Control_Interno_Disciplinario" dataDxfId="118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1" displayName="Tabla1" ref="B5:B10" totalsRowShown="0" headerRowBorderDxfId="216" tableBorderDxfId="215" totalsRowBorderDxfId="214">
  <autoFilter ref="B5:B10" xr:uid="{00000000-0009-0000-0100-000001000000}"/>
  <sortState xmlns:xlrd2="http://schemas.microsoft.com/office/spreadsheetml/2017/richdata2" ref="B6:B10">
    <sortCondition ref="B6"/>
  </sortState>
  <tableColumns count="1">
    <tableColumn id="1" xr3:uid="{00000000-0010-0000-0100-000001000000}" name="NIVEL" dataDxfId="213"/>
  </tableColumns>
  <tableStyleInfo name="TableStyleLight8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3000000}" name="Tabla22" displayName="Tabla22" ref="R6:R7" totalsRowShown="0" headerRowDxfId="117" dataDxfId="115" headerRowBorderDxfId="116" tableBorderDxfId="114" totalsRowBorderDxfId="113">
  <autoFilter ref="R6:R7" xr:uid="{00000000-0009-0000-0100-000016000000}"/>
  <tableColumns count="1">
    <tableColumn id="1" xr3:uid="{00000000-0010-0000-1300-000001000000}" name="Director_Bienestar_Universitario" dataDxfId="112"/>
  </tableColumns>
  <tableStyleInfo name="TableStyleLight9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4000000}" name="Tabla23" displayName="Tabla23" ref="S6:S7" totalsRowShown="0" headerRowDxfId="111" dataDxfId="109" headerRowBorderDxfId="110" tableBorderDxfId="108" totalsRowBorderDxfId="107">
  <autoFilter ref="S6:S7" xr:uid="{00000000-0009-0000-0100-000017000000}"/>
  <tableColumns count="1">
    <tableColumn id="1" xr3:uid="{00000000-0010-0000-1400-000001000000}" name="Director_Proyección_Social_y_Proyectos_Especiales" dataDxfId="106"/>
  </tableColumns>
  <tableStyleInfo name="TableStyleLight9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5000000}" name="Tabla24" displayName="Tabla24" ref="T6:T7" totalsRowShown="0" headerRowDxfId="105" dataDxfId="103" headerRowBorderDxfId="104" tableBorderDxfId="102" totalsRowBorderDxfId="101">
  <autoFilter ref="T6:T7" xr:uid="{00000000-0009-0000-0100-000018000000}"/>
  <tableColumns count="1">
    <tableColumn id="1" xr3:uid="{00000000-0010-0000-1500-000001000000}" name="Jefe_De_Oficina_Control_Interno" dataDxfId="100"/>
  </tableColumns>
  <tableStyleInfo name="TableStyleLight9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6000000}" name="Tabla25" displayName="Tabla25" ref="U6:U7" totalsRowShown="0" headerRowDxfId="99" dataDxfId="97" headerRowBorderDxfId="98" tableBorderDxfId="96" totalsRowBorderDxfId="95">
  <autoFilter ref="U6:U7" xr:uid="{00000000-0009-0000-0100-000019000000}"/>
  <tableColumns count="1">
    <tableColumn id="1" xr3:uid="{00000000-0010-0000-1600-000001000000}" name="Jefe_De_Oficina_Contratación" dataDxfId="94"/>
  </tableColumns>
  <tableStyleInfo name="TableStyleLight9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7000000}" name="Tabla26" displayName="Tabla26" ref="V6:V7" totalsRowShown="0" headerRowDxfId="93" dataDxfId="91" headerRowBorderDxfId="92" tableBorderDxfId="90" totalsRowBorderDxfId="89">
  <autoFilter ref="V6:V7" xr:uid="{00000000-0009-0000-0100-00001A000000}"/>
  <tableColumns count="1">
    <tableColumn id="1" xr3:uid="{00000000-0010-0000-1700-000001000000}" name="Jefe_De_Oficina_Aseguramiento_De_La_Calidad" dataDxfId="88"/>
  </tableColumns>
  <tableStyleInfo name="TableStyleLight9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8000000}" name="Tabla27" displayName="Tabla27" ref="W6:W7" totalsRowShown="0" headerRowDxfId="87" dataDxfId="85" headerRowBorderDxfId="86" tableBorderDxfId="84" totalsRowBorderDxfId="83">
  <autoFilter ref="W6:W7" xr:uid="{00000000-0009-0000-0100-00001B000000}"/>
  <tableColumns count="1">
    <tableColumn id="1" xr3:uid="{00000000-0010-0000-1800-000001000000}" name="Jefe_De_Oficina_de_Talento_Humano" dataDxfId="82"/>
  </tableColumns>
  <tableStyleInfo name="TableStyleLight9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9000000}" name="Tabla28" displayName="Tabla28" ref="X6:X7" totalsRowShown="0" headerRowDxfId="81" dataDxfId="79" headerRowBorderDxfId="80" tableBorderDxfId="78" totalsRowBorderDxfId="77">
  <autoFilter ref="X6:X7" xr:uid="{00000000-0009-0000-0100-00001C000000}"/>
  <tableColumns count="1">
    <tableColumn id="1" xr3:uid="{00000000-0010-0000-1900-000001000000}" name="Jefe_De_Oficina_Financiera_Y_De_Recursos_Físicos" dataDxfId="76"/>
  </tableColumns>
  <tableStyleInfo name="TableStyleLight9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A000000}" name="Tabla29" displayName="Tabla29" ref="Y6:Y7" totalsRowShown="0" headerRowDxfId="75" dataDxfId="73" headerRowBorderDxfId="74" tableBorderDxfId="72" totalsRowBorderDxfId="71">
  <autoFilter ref="Y6:Y7" xr:uid="{00000000-0009-0000-0100-00001D000000}"/>
  <tableColumns count="1">
    <tableColumn id="1" xr3:uid="{00000000-0010-0000-1A00-000001000000}" name="Jefe_Oficina_de_Relaciones_Nacionales_e_Internacionales" dataDxfId="70"/>
  </tableColumns>
  <tableStyleInfo name="TableStyleLight9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B000000}" name="Tabla30" displayName="Tabla30" ref="G13:G14" totalsRowShown="0" headerRowDxfId="69" dataDxfId="67" headerRowBorderDxfId="68" tableBorderDxfId="66" totalsRowBorderDxfId="65">
  <autoFilter ref="G13:G14" xr:uid="{00000000-0009-0000-0100-00001E000000}"/>
  <tableColumns count="1">
    <tableColumn id="1" xr3:uid="{00000000-0010-0000-1B00-000001000000}" name="Jefe_De_Oficina_Asesora_Planeación" dataDxfId="64"/>
  </tableColumns>
  <tableStyleInfo name="TableStyleLight9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C000000}" name="Tabla31" displayName="Tabla31" ref="H13:H14" totalsRowShown="0" headerRowDxfId="63" dataDxfId="61" headerRowBorderDxfId="62" tableBorderDxfId="60" totalsRowBorderDxfId="59">
  <autoFilter ref="H13:H14" xr:uid="{00000000-0009-0000-0100-00001F000000}"/>
  <tableColumns count="1">
    <tableColumn id="1" xr3:uid="{00000000-0010-0000-1C00-000001000000}" name="Jefe_De_Oficina_Asesora_Jurídica" dataDxfId="58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la2" displayName="Tabla2" ref="D5:D25" totalsRowShown="0" dataDxfId="211" headerRowBorderDxfId="212" tableBorderDxfId="210" totalsRowBorderDxfId="209">
  <autoFilter ref="D5:D25" xr:uid="{00000000-0009-0000-0100-000002000000}"/>
  <sortState xmlns:xlrd2="http://schemas.microsoft.com/office/spreadsheetml/2017/richdata2" ref="D6:D25">
    <sortCondition ref="D6"/>
  </sortState>
  <tableColumns count="1">
    <tableColumn id="1" xr3:uid="{00000000-0010-0000-0200-000001000000}" name="DIRECTIVO" dataDxfId="208"/>
  </tableColumns>
  <tableStyleInfo name="TableStyleLight8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1D000000}" name="Tabla32" displayName="Tabla32" ref="G18:G27" totalsRowShown="0" dataDxfId="57" tableBorderDxfId="56">
  <autoFilter ref="G18:G27" xr:uid="{00000000-0009-0000-0100-000020000000}"/>
  <sortState xmlns:xlrd2="http://schemas.microsoft.com/office/spreadsheetml/2017/richdata2" ref="G19:G27">
    <sortCondition ref="G19"/>
  </sortState>
  <tableColumns count="1">
    <tableColumn id="1" xr3:uid="{00000000-0010-0000-1D00-000001000000}" name="Profesional_de_Gestión_Institucional" dataDxfId="55"/>
  </tableColumns>
  <tableStyleInfo name="TableStyleLight9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1E000000}" name="Tabla33" displayName="Tabla33" ref="I18:J43" totalsRowShown="0" dataDxfId="54" tableBorderDxfId="53">
  <autoFilter ref="I18:J43" xr:uid="{00000000-0009-0000-0100-000021000000}"/>
  <sortState xmlns:xlrd2="http://schemas.microsoft.com/office/spreadsheetml/2017/richdata2" ref="I19:J43">
    <sortCondition ref="I43"/>
  </sortState>
  <tableColumns count="2">
    <tableColumn id="1" xr3:uid="{00000000-0010-0000-1E00-000001000000}" name="Profesional_Especializado" dataDxfId="52"/>
    <tableColumn id="2" xr3:uid="{00000000-0010-0000-1E00-000002000000}" name="Columna1" dataDxfId="51"/>
  </tableColumns>
  <tableStyleInfo name="TableStyleLight9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1F000000}" name="Tabla34" displayName="Tabla34" ref="G29:G30" totalsRowShown="0" headerRowDxfId="50" dataDxfId="48" headerRowBorderDxfId="49" tableBorderDxfId="47" totalsRowBorderDxfId="46">
  <autoFilter ref="G29:G30" xr:uid="{00000000-0009-0000-0100-000022000000}"/>
  <tableColumns count="1">
    <tableColumn id="1" xr3:uid="{00000000-0010-0000-1F00-000001000000}" name="Odontólogo" dataDxfId="45"/>
  </tableColumns>
  <tableStyleInfo name="TableStyleLight9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0000000-000C-0000-FFFF-FFFF20000000}" name="Tabla35" displayName="Tabla35" ref="G32:G33" totalsRowShown="0" headerRowDxfId="44" dataDxfId="42" headerRowBorderDxfId="43" tableBorderDxfId="41" totalsRowBorderDxfId="40">
  <autoFilter ref="G32:G33" xr:uid="{00000000-0009-0000-0100-000023000000}"/>
  <tableColumns count="1">
    <tableColumn id="1" xr3:uid="{00000000-0010-0000-2000-000001000000}" name="Médico" dataDxfId="39"/>
  </tableColumns>
  <tableStyleInfo name="TableStyleLight9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0000000-000C-0000-FFFF-FFFF21000000}" name="Tabla36" displayName="Tabla36" ref="G35:G38" totalsRowShown="0" headerRowDxfId="38" dataDxfId="36" headerRowBorderDxfId="37" tableBorderDxfId="35" totalsRowBorderDxfId="34">
  <autoFilter ref="G35:G38" xr:uid="{00000000-0009-0000-0100-000024000000}"/>
  <sortState xmlns:xlrd2="http://schemas.microsoft.com/office/spreadsheetml/2017/richdata2" ref="G36:G38">
    <sortCondition ref="G36"/>
  </sortState>
  <tableColumns count="1">
    <tableColumn id="1" xr3:uid="{00000000-0010-0000-2100-000001000000}" name="Profesional_Universitario" dataDxfId="33"/>
  </tableColumns>
  <tableStyleInfo name="TableStyleLight9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22000000}" name="Tabla37" displayName="Tabla37" ref="G41:G46" totalsRowShown="0" headerRowDxfId="32" dataDxfId="30" headerRowBorderDxfId="31" tableBorderDxfId="29" totalsRowBorderDxfId="28">
  <autoFilter ref="G41:G46" xr:uid="{00000000-0009-0000-0100-000025000000}"/>
  <sortState xmlns:xlrd2="http://schemas.microsoft.com/office/spreadsheetml/2017/richdata2" ref="G42:G45">
    <sortCondition ref="G42"/>
  </sortState>
  <tableColumns count="1">
    <tableColumn id="1" xr3:uid="{00000000-0010-0000-2200-000001000000}" name="Técnico_Operativo" dataDxfId="27"/>
  </tableColumns>
  <tableStyleInfo name="TableStyleLight9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0000000-000C-0000-FFFF-FFFF23000000}" name="Tabla38" displayName="Tabla38" ref="G48:G52" totalsRowShown="0" headerRowDxfId="26" dataDxfId="24" headerRowBorderDxfId="25" tableBorderDxfId="23" totalsRowBorderDxfId="22">
  <autoFilter ref="G48:G52" xr:uid="{00000000-0009-0000-0100-000026000000}"/>
  <sortState xmlns:xlrd2="http://schemas.microsoft.com/office/spreadsheetml/2017/richdata2" ref="G49:G52">
    <sortCondition ref="G49"/>
  </sortState>
  <tableColumns count="1">
    <tableColumn id="1" xr3:uid="{00000000-0010-0000-2300-000001000000}" name="Técnico_Administrativo" dataDxfId="21"/>
  </tableColumns>
  <tableStyleInfo name="TableStyleLight9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24000000}" name="Tabla39" displayName="Tabla39" ref="G55:G71" totalsRowShown="0" dataDxfId="20" tableBorderDxfId="19">
  <autoFilter ref="G55:G71" xr:uid="{00000000-0009-0000-0100-000027000000}"/>
  <sortState xmlns:xlrd2="http://schemas.microsoft.com/office/spreadsheetml/2017/richdata2" ref="G56:G71">
    <sortCondition ref="G56"/>
  </sortState>
  <tableColumns count="1">
    <tableColumn id="1" xr3:uid="{00000000-0010-0000-2400-000001000000}" name="Auxiliar_Administrativo" dataDxfId="18"/>
  </tableColumns>
  <tableStyleInfo name="TableStyleLight9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25000000}" name="Tabla40" displayName="Tabla40" ref="I47:I79" totalsRowShown="0" dataDxfId="17" tableBorderDxfId="16">
  <autoFilter ref="I47:I79" xr:uid="{00000000-0009-0000-0100-000028000000}"/>
  <sortState xmlns:xlrd2="http://schemas.microsoft.com/office/spreadsheetml/2017/richdata2" ref="I48:I79">
    <sortCondition ref="I48"/>
  </sortState>
  <tableColumns count="1">
    <tableColumn id="1" xr3:uid="{00000000-0010-0000-2500-000001000000}" name="Secretario_Ejecutivo" dataDxfId="15"/>
  </tableColumns>
  <tableStyleInfo name="TableStyleLight9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00000000-000C-0000-FFFF-FFFF26000000}" name="Tabla41" displayName="Tabla41" ref="G74:G83" totalsRowShown="0" dataDxfId="14" tableBorderDxfId="13">
  <autoFilter ref="G74:G83" xr:uid="{00000000-0009-0000-0100-000029000000}"/>
  <sortState xmlns:xlrd2="http://schemas.microsoft.com/office/spreadsheetml/2017/richdata2" ref="G75:G83">
    <sortCondition ref="G75"/>
  </sortState>
  <tableColumns count="1">
    <tableColumn id="1" xr3:uid="{00000000-0010-0000-2600-000001000000}" name="Operario_Calificado" dataDxfId="12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la3" displayName="Tabla3" ref="D29:D31" totalsRowShown="0" dataDxfId="207" tableBorderDxfId="206">
  <autoFilter ref="D29:D31" xr:uid="{00000000-0009-0000-0100-000003000000}"/>
  <sortState xmlns:xlrd2="http://schemas.microsoft.com/office/spreadsheetml/2017/richdata2" ref="D30:D31">
    <sortCondition ref="D30"/>
  </sortState>
  <tableColumns count="1">
    <tableColumn id="1" xr3:uid="{00000000-0010-0000-0300-000001000000}" name="ASESOR" dataDxfId="205"/>
  </tableColumns>
  <tableStyleInfo name="TableStyleLight8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0000000-000C-0000-FFFF-FFFF27000000}" name="Tabla42" displayName="Tabla42" ref="I81:I82" totalsRowShown="0" headerRowDxfId="11" dataDxfId="9" headerRowBorderDxfId="10" tableBorderDxfId="8" totalsRowBorderDxfId="7">
  <autoFilter ref="I81:I82" xr:uid="{00000000-0009-0000-0100-00002A000000}"/>
  <tableColumns count="1">
    <tableColumn id="1" xr3:uid="{00000000-0010-0000-2700-000001000000}" name="Conductor_Mecánico" dataDxfId="6"/>
  </tableColumns>
  <tableStyleInfo name="TableStyleLight9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0000000-000C-0000-FFFF-FFFF28000000}" name="Tabla43" displayName="Tabla43" ref="I84:I85" totalsRowShown="0" headerRowDxfId="5" dataDxfId="3" headerRowBorderDxfId="4" tableBorderDxfId="2" totalsRowBorderDxfId="1">
  <autoFilter ref="I84:I85" xr:uid="{00000000-0009-0000-0100-00002B000000}"/>
  <tableColumns count="1">
    <tableColumn id="1" xr3:uid="{00000000-0010-0000-2800-000001000000}" name="Celador" dataDxfId="0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4000000}" name="Tabla4" displayName="Tabla4" ref="D34:D39" totalsRowShown="0" dataDxfId="203" headerRowBorderDxfId="204" tableBorderDxfId="202" totalsRowBorderDxfId="201">
  <autoFilter ref="D34:D39" xr:uid="{00000000-0009-0000-0100-000004000000}"/>
  <sortState xmlns:xlrd2="http://schemas.microsoft.com/office/spreadsheetml/2017/richdata2" ref="D35:D39">
    <sortCondition ref="D35"/>
  </sortState>
  <tableColumns count="1">
    <tableColumn id="1" xr3:uid="{00000000-0010-0000-0400-000001000000}" name="PROFESIONAL" dataDxfId="200"/>
  </tableColumns>
  <tableStyleInfo name="TableStyleLight8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5000000}" name="Tabla5" displayName="Tabla5" ref="D43:D45" totalsRowShown="0" dataDxfId="198" headerRowBorderDxfId="199" tableBorderDxfId="197" totalsRowBorderDxfId="196">
  <autoFilter ref="D43:D45" xr:uid="{00000000-0009-0000-0100-000005000000}"/>
  <sortState xmlns:xlrd2="http://schemas.microsoft.com/office/spreadsheetml/2017/richdata2" ref="D44:D45">
    <sortCondition ref="D44"/>
  </sortState>
  <tableColumns count="1">
    <tableColumn id="1" xr3:uid="{00000000-0010-0000-0500-000001000000}" name="TÉCNICO" dataDxfId="195"/>
  </tableColumns>
  <tableStyleInfo name="TableStyleLight8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6000000}" name="Tabla6" displayName="Tabla6" ref="D49:D55" totalsRowShown="0" dataDxfId="193" headerRowBorderDxfId="194" tableBorderDxfId="192" totalsRowBorderDxfId="191">
  <autoFilter ref="D49:D55" xr:uid="{00000000-0009-0000-0100-000006000000}"/>
  <sortState xmlns:xlrd2="http://schemas.microsoft.com/office/spreadsheetml/2017/richdata2" ref="D50:D55">
    <sortCondition ref="D50"/>
  </sortState>
  <tableColumns count="1">
    <tableColumn id="1" xr3:uid="{00000000-0010-0000-0600-000001000000}" name="ASISTENCIAL" dataDxfId="190"/>
  </tableColumns>
  <tableStyleInfo name="TableStyleLight8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7000000}" name="Tabla9" displayName="Tabla9" ref="F6:F7" totalsRowShown="0" headerRowDxfId="189" dataDxfId="187" headerRowBorderDxfId="188" tableBorderDxfId="186" totalsRowBorderDxfId="185">
  <autoFilter ref="F6:F7" xr:uid="{00000000-0009-0000-0100-000009000000}"/>
  <tableColumns count="1">
    <tableColumn id="1" xr3:uid="{00000000-0010-0000-0700-000001000000}" name="Rector" dataDxfId="184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8000000}" name="Tabla10" displayName="Tabla10" ref="G6:G7" totalsRowShown="0" headerRowDxfId="183" dataDxfId="181" headerRowBorderDxfId="182" tableBorderDxfId="180" totalsRowBorderDxfId="179">
  <autoFilter ref="G6:G7" xr:uid="{00000000-0009-0000-0100-00000A000000}"/>
  <tableColumns count="1">
    <tableColumn id="1" xr3:uid="{00000000-0010-0000-0800-000001000000}" name="Vicerrector_Académico" dataDxfId="178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13.xml"/><Relationship Id="rId18" Type="http://schemas.openxmlformats.org/officeDocument/2006/relationships/table" Target="../tables/table18.xml"/><Relationship Id="rId26" Type="http://schemas.openxmlformats.org/officeDocument/2006/relationships/table" Target="../tables/table26.xml"/><Relationship Id="rId39" Type="http://schemas.openxmlformats.org/officeDocument/2006/relationships/table" Target="../tables/table39.xml"/><Relationship Id="rId21" Type="http://schemas.openxmlformats.org/officeDocument/2006/relationships/table" Target="../tables/table21.xml"/><Relationship Id="rId34" Type="http://schemas.openxmlformats.org/officeDocument/2006/relationships/table" Target="../tables/table34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6" Type="http://schemas.openxmlformats.org/officeDocument/2006/relationships/table" Target="../tables/table16.xml"/><Relationship Id="rId20" Type="http://schemas.openxmlformats.org/officeDocument/2006/relationships/table" Target="../tables/table20.xml"/><Relationship Id="rId29" Type="http://schemas.openxmlformats.org/officeDocument/2006/relationships/table" Target="../tables/table29.xml"/><Relationship Id="rId41" Type="http://schemas.openxmlformats.org/officeDocument/2006/relationships/table" Target="../tables/table41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24" Type="http://schemas.openxmlformats.org/officeDocument/2006/relationships/table" Target="../tables/table24.xml"/><Relationship Id="rId32" Type="http://schemas.openxmlformats.org/officeDocument/2006/relationships/table" Target="../tables/table32.xml"/><Relationship Id="rId37" Type="http://schemas.openxmlformats.org/officeDocument/2006/relationships/table" Target="../tables/table37.xml"/><Relationship Id="rId40" Type="http://schemas.openxmlformats.org/officeDocument/2006/relationships/table" Target="../tables/table40.xml"/><Relationship Id="rId5" Type="http://schemas.openxmlformats.org/officeDocument/2006/relationships/table" Target="../tables/table5.xml"/><Relationship Id="rId15" Type="http://schemas.openxmlformats.org/officeDocument/2006/relationships/table" Target="../tables/table15.xml"/><Relationship Id="rId23" Type="http://schemas.openxmlformats.org/officeDocument/2006/relationships/table" Target="../tables/table23.xml"/><Relationship Id="rId28" Type="http://schemas.openxmlformats.org/officeDocument/2006/relationships/table" Target="../tables/table28.xml"/><Relationship Id="rId36" Type="http://schemas.openxmlformats.org/officeDocument/2006/relationships/table" Target="../tables/table36.xml"/><Relationship Id="rId10" Type="http://schemas.openxmlformats.org/officeDocument/2006/relationships/table" Target="../tables/table10.xml"/><Relationship Id="rId19" Type="http://schemas.openxmlformats.org/officeDocument/2006/relationships/table" Target="../tables/table19.xml"/><Relationship Id="rId31" Type="http://schemas.openxmlformats.org/officeDocument/2006/relationships/table" Target="../tables/table31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4" Type="http://schemas.openxmlformats.org/officeDocument/2006/relationships/table" Target="../tables/table14.xml"/><Relationship Id="rId22" Type="http://schemas.openxmlformats.org/officeDocument/2006/relationships/table" Target="../tables/table22.xml"/><Relationship Id="rId27" Type="http://schemas.openxmlformats.org/officeDocument/2006/relationships/table" Target="../tables/table27.xml"/><Relationship Id="rId30" Type="http://schemas.openxmlformats.org/officeDocument/2006/relationships/table" Target="../tables/table30.xml"/><Relationship Id="rId35" Type="http://schemas.openxmlformats.org/officeDocument/2006/relationships/table" Target="../tables/table35.xml"/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12" Type="http://schemas.openxmlformats.org/officeDocument/2006/relationships/table" Target="../tables/table12.xml"/><Relationship Id="rId17" Type="http://schemas.openxmlformats.org/officeDocument/2006/relationships/table" Target="../tables/table17.xml"/><Relationship Id="rId25" Type="http://schemas.openxmlformats.org/officeDocument/2006/relationships/table" Target="../tables/table25.xml"/><Relationship Id="rId33" Type="http://schemas.openxmlformats.org/officeDocument/2006/relationships/table" Target="../tables/table33.xml"/><Relationship Id="rId38" Type="http://schemas.openxmlformats.org/officeDocument/2006/relationships/table" Target="../tables/table3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 fitToPage="1"/>
  </sheetPr>
  <dimension ref="A1:AI75"/>
  <sheetViews>
    <sheetView tabSelected="1" zoomScale="98" zoomScaleNormal="98" zoomScaleSheetLayoutView="98" workbookViewId="0">
      <selection activeCell="K17" sqref="K17"/>
    </sheetView>
  </sheetViews>
  <sheetFormatPr baseColWidth="10" defaultRowHeight="15" x14ac:dyDescent="0.25"/>
  <cols>
    <col min="1" max="1" width="13.28515625" customWidth="1"/>
    <col min="2" max="2" width="16.42578125" customWidth="1"/>
    <col min="3" max="3" width="13.7109375" customWidth="1"/>
    <col min="4" max="4" width="30" customWidth="1"/>
    <col min="5" max="5" width="11.140625" customWidth="1"/>
    <col min="6" max="6" width="10.42578125" customWidth="1"/>
    <col min="7" max="7" width="19.7109375" customWidth="1"/>
    <col min="8" max="8" width="16.42578125" customWidth="1"/>
    <col min="10" max="10" width="21.5703125" customWidth="1"/>
    <col min="11" max="11" width="57.7109375" customWidth="1"/>
    <col min="12" max="12" width="26.140625" customWidth="1"/>
    <col min="13" max="13" width="33" customWidth="1"/>
    <col min="14" max="14" width="29.140625" customWidth="1"/>
    <col min="15" max="15" width="23.42578125" customWidth="1"/>
    <col min="16" max="16" width="29.5703125" customWidth="1"/>
    <col min="17" max="17" width="31" customWidth="1"/>
    <col min="18" max="18" width="37.7109375" customWidth="1"/>
    <col min="20" max="20" width="23.85546875" customWidth="1"/>
  </cols>
  <sheetData>
    <row r="1" spans="1:35" ht="19.5" customHeight="1" x14ac:dyDescent="0.25">
      <c r="A1" s="78"/>
      <c r="B1" s="78"/>
      <c r="C1" s="101" t="s">
        <v>0</v>
      </c>
      <c r="D1" s="102"/>
      <c r="E1" s="102"/>
      <c r="F1" s="103"/>
      <c r="G1" s="104"/>
      <c r="H1" s="104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3"/>
      <c r="AD1" s="3"/>
      <c r="AE1" s="3"/>
      <c r="AF1" s="3"/>
      <c r="AG1" s="3"/>
      <c r="AH1" s="3"/>
      <c r="AI1" s="3"/>
    </row>
    <row r="2" spans="1:35" ht="18.75" customHeight="1" x14ac:dyDescent="0.25">
      <c r="A2" s="78"/>
      <c r="B2" s="78"/>
      <c r="C2" s="101" t="s">
        <v>1</v>
      </c>
      <c r="D2" s="102"/>
      <c r="E2" s="102"/>
      <c r="F2" s="103"/>
      <c r="G2" s="104"/>
      <c r="H2" s="104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3"/>
      <c r="AD2" s="3"/>
      <c r="AE2" s="3"/>
      <c r="AF2" s="3"/>
      <c r="AG2" s="3"/>
      <c r="AH2" s="3"/>
      <c r="AI2" s="3"/>
    </row>
    <row r="3" spans="1:35" ht="9.9499999999999993" customHeight="1" x14ac:dyDescent="0.25">
      <c r="A3" s="78"/>
      <c r="B3" s="78"/>
      <c r="C3" s="105" t="s">
        <v>10</v>
      </c>
      <c r="D3" s="106"/>
      <c r="E3" s="106"/>
      <c r="F3" s="107"/>
      <c r="G3" s="104"/>
      <c r="H3" s="104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3"/>
      <c r="AD3" s="3"/>
      <c r="AE3" s="3"/>
      <c r="AF3" s="3"/>
      <c r="AG3" s="3"/>
      <c r="AH3" s="3"/>
      <c r="AI3" s="3"/>
    </row>
    <row r="4" spans="1:35" ht="9.9499999999999993" customHeight="1" x14ac:dyDescent="0.25">
      <c r="A4" s="78"/>
      <c r="B4" s="78"/>
      <c r="C4" s="108"/>
      <c r="D4" s="109"/>
      <c r="E4" s="109"/>
      <c r="F4" s="110"/>
      <c r="G4" s="104"/>
      <c r="H4" s="104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3"/>
      <c r="AD4" s="3"/>
      <c r="AE4" s="3"/>
      <c r="AF4" s="3"/>
      <c r="AG4" s="3"/>
      <c r="AH4" s="3"/>
      <c r="AI4" s="3"/>
    </row>
    <row r="5" spans="1:35" ht="9.75" hidden="1" customHeight="1" x14ac:dyDescent="0.25">
      <c r="A5" s="78"/>
      <c r="B5" s="78"/>
      <c r="C5" s="111"/>
      <c r="D5" s="112"/>
      <c r="E5" s="112"/>
      <c r="F5" s="113"/>
      <c r="G5" s="104"/>
      <c r="H5" s="10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3"/>
      <c r="AD5" s="3"/>
      <c r="AE5" s="3"/>
      <c r="AF5" s="3"/>
      <c r="AG5" s="3"/>
      <c r="AH5" s="3"/>
      <c r="AI5" s="3"/>
    </row>
    <row r="6" spans="1:35" ht="18.75" customHeight="1" x14ac:dyDescent="0.25">
      <c r="A6" s="46" t="s">
        <v>2</v>
      </c>
      <c r="B6" s="4" t="s">
        <v>630</v>
      </c>
      <c r="C6" s="46" t="s">
        <v>3</v>
      </c>
      <c r="D6" s="4">
        <v>2</v>
      </c>
      <c r="E6" s="46" t="s">
        <v>4</v>
      </c>
      <c r="F6" s="5">
        <v>2025</v>
      </c>
      <c r="G6" s="46" t="s">
        <v>5</v>
      </c>
      <c r="H6" s="4" t="s">
        <v>6</v>
      </c>
      <c r="O6" s="2"/>
      <c r="P6" s="6"/>
      <c r="Q6" s="6"/>
      <c r="R6" s="6"/>
      <c r="S6" s="6"/>
      <c r="U6" s="2"/>
      <c r="V6" s="2"/>
      <c r="W6" s="2"/>
      <c r="X6" s="2"/>
      <c r="Z6" s="6"/>
      <c r="AA6" s="6"/>
      <c r="AB6" s="6"/>
      <c r="AD6" s="2"/>
      <c r="AE6" s="2"/>
      <c r="AF6" s="2"/>
      <c r="AG6" s="2"/>
      <c r="AI6" s="6"/>
    </row>
    <row r="7" spans="1:35" ht="8.25" customHeight="1" x14ac:dyDescent="0.25"/>
    <row r="8" spans="1:35" ht="14.45" customHeight="1" x14ac:dyDescent="0.25">
      <c r="A8" s="46" t="s">
        <v>631</v>
      </c>
      <c r="B8" s="114"/>
      <c r="C8" s="115"/>
      <c r="D8" s="115"/>
      <c r="E8" s="115"/>
      <c r="F8" s="115"/>
      <c r="G8" s="115"/>
      <c r="H8" s="116"/>
    </row>
    <row r="9" spans="1:35" ht="18" customHeight="1" x14ac:dyDescent="0.25">
      <c r="A9" s="117" t="s">
        <v>7</v>
      </c>
      <c r="B9" s="117"/>
      <c r="C9" s="118"/>
      <c r="D9" s="119"/>
      <c r="E9" s="120" t="s">
        <v>8</v>
      </c>
      <c r="F9" s="121"/>
      <c r="G9" s="122"/>
      <c r="H9" s="122"/>
    </row>
    <row r="10" spans="1:35" ht="20.25" customHeight="1" x14ac:dyDescent="0.25">
      <c r="A10" s="79" t="s">
        <v>9</v>
      </c>
      <c r="B10" s="79"/>
      <c r="C10" s="98"/>
      <c r="D10" s="99"/>
      <c r="E10" s="99"/>
      <c r="F10" s="99"/>
      <c r="G10" s="99"/>
      <c r="H10" s="100"/>
    </row>
    <row r="11" spans="1:35" x14ac:dyDescent="0.25">
      <c r="A11" s="80" t="s">
        <v>11</v>
      </c>
      <c r="B11" s="81"/>
      <c r="C11" s="81"/>
      <c r="D11" s="82"/>
      <c r="E11" s="86" t="s">
        <v>12</v>
      </c>
      <c r="F11" s="86"/>
      <c r="G11" s="97" t="s">
        <v>13</v>
      </c>
      <c r="H11" s="97"/>
    </row>
    <row r="12" spans="1:35" x14ac:dyDescent="0.25">
      <c r="A12" s="83"/>
      <c r="B12" s="84"/>
      <c r="C12" s="84"/>
      <c r="D12" s="85"/>
      <c r="E12" s="47" t="s">
        <v>14</v>
      </c>
      <c r="F12" s="47" t="s">
        <v>15</v>
      </c>
      <c r="G12" s="97"/>
      <c r="H12" s="97"/>
    </row>
    <row r="13" spans="1:35" ht="15.75" customHeight="1" x14ac:dyDescent="0.25">
      <c r="A13" s="90" t="e">
        <f>VLOOKUP($C$10,Tabla11[],2,FALSE)</f>
        <v>#N/A</v>
      </c>
      <c r="B13" s="91"/>
      <c r="C13" s="91"/>
      <c r="D13" s="92"/>
      <c r="E13" s="7"/>
      <c r="F13" s="7"/>
      <c r="G13" s="78"/>
      <c r="H13" s="78"/>
    </row>
    <row r="14" spans="1:35" ht="15" customHeight="1" x14ac:dyDescent="0.25">
      <c r="A14" s="90" t="e">
        <f>VLOOKUP($C$10,Tabla11[],3,FALSE)</f>
        <v>#N/A</v>
      </c>
      <c r="B14" s="91"/>
      <c r="C14" s="91"/>
      <c r="D14" s="92"/>
      <c r="F14" s="7"/>
      <c r="G14" s="78"/>
      <c r="H14" s="78"/>
    </row>
    <row r="15" spans="1:35" ht="15" customHeight="1" x14ac:dyDescent="0.25">
      <c r="A15" s="90" t="e">
        <f>VLOOKUP($C$10,Tabla11[],4,FALSE)</f>
        <v>#N/A</v>
      </c>
      <c r="B15" s="91"/>
      <c r="C15" s="91"/>
      <c r="D15" s="92"/>
      <c r="E15" s="7"/>
      <c r="F15" s="7"/>
      <c r="G15" s="78"/>
      <c r="H15" s="78"/>
    </row>
    <row r="16" spans="1:35" ht="15" customHeight="1" x14ac:dyDescent="0.25">
      <c r="A16" s="90" t="e">
        <f>VLOOKUP($C$10,Tabla11[],5,FALSE)</f>
        <v>#N/A</v>
      </c>
      <c r="B16" s="91"/>
      <c r="C16" s="91"/>
      <c r="D16" s="92"/>
      <c r="E16" s="7"/>
      <c r="F16" s="7"/>
      <c r="G16" s="78"/>
      <c r="H16" s="78"/>
    </row>
    <row r="17" spans="1:8" ht="15" customHeight="1" x14ac:dyDescent="0.25">
      <c r="A17" s="90" t="e">
        <f>VLOOKUP($C$10,Tabla11[],6,FALSE)</f>
        <v>#N/A</v>
      </c>
      <c r="B17" s="91"/>
      <c r="C17" s="91"/>
      <c r="D17" s="92"/>
      <c r="E17" s="7"/>
      <c r="F17" s="7"/>
      <c r="G17" s="78"/>
      <c r="H17" s="78"/>
    </row>
    <row r="18" spans="1:8" ht="15" customHeight="1" x14ac:dyDescent="0.25">
      <c r="A18" s="90" t="e">
        <f>VLOOKUP($C$10,Tabla11[],7,FALSE)</f>
        <v>#N/A</v>
      </c>
      <c r="B18" s="91"/>
      <c r="C18" s="91"/>
      <c r="D18" s="92"/>
      <c r="E18" s="7"/>
      <c r="F18" s="7"/>
      <c r="G18" s="78"/>
      <c r="H18" s="78"/>
    </row>
    <row r="19" spans="1:8" ht="15" customHeight="1" x14ac:dyDescent="0.25">
      <c r="A19" s="90" t="e">
        <f>VLOOKUP($C$10,Tabla11[],8,FALSE)</f>
        <v>#N/A</v>
      </c>
      <c r="B19" s="91"/>
      <c r="C19" s="91"/>
      <c r="D19" s="92"/>
      <c r="E19" s="7"/>
      <c r="F19" s="7"/>
      <c r="G19" s="78"/>
      <c r="H19" s="78"/>
    </row>
    <row r="20" spans="1:8" ht="15" customHeight="1" x14ac:dyDescent="0.25">
      <c r="A20" s="90" t="e">
        <f>VLOOKUP($C$10,Tabla11[],9,FALSE)</f>
        <v>#N/A</v>
      </c>
      <c r="B20" s="91"/>
      <c r="C20" s="91"/>
      <c r="D20" s="92"/>
      <c r="E20" s="7"/>
      <c r="F20" s="7"/>
      <c r="G20" s="78"/>
      <c r="H20" s="78"/>
    </row>
    <row r="21" spans="1:8" ht="15" customHeight="1" x14ac:dyDescent="0.25">
      <c r="A21" s="90" t="e">
        <f>VLOOKUP($C$10,Tabla11[],10,FALSE)</f>
        <v>#N/A</v>
      </c>
      <c r="B21" s="91"/>
      <c r="C21" s="91"/>
      <c r="D21" s="92"/>
      <c r="E21" s="7"/>
      <c r="F21" s="7"/>
      <c r="G21" s="78"/>
      <c r="H21" s="78"/>
    </row>
    <row r="22" spans="1:8" x14ac:dyDescent="0.25">
      <c r="A22" s="90" t="e">
        <f>VLOOKUP($C$10,Tabla11[],11,FALSE)</f>
        <v>#N/A</v>
      </c>
      <c r="B22" s="91"/>
      <c r="C22" s="91"/>
      <c r="D22" s="92"/>
      <c r="E22" s="7"/>
      <c r="F22" s="7"/>
      <c r="G22" s="78"/>
      <c r="H22" s="78"/>
    </row>
    <row r="23" spans="1:8" x14ac:dyDescent="0.25">
      <c r="A23" s="90" t="e">
        <f>VLOOKUP($C$10,Tabla11[],12,FALSE)</f>
        <v>#N/A</v>
      </c>
      <c r="B23" s="91"/>
      <c r="C23" s="91"/>
      <c r="D23" s="92"/>
      <c r="E23" s="7"/>
      <c r="F23" s="7"/>
      <c r="G23" s="78"/>
      <c r="H23" s="78"/>
    </row>
    <row r="24" spans="1:8" x14ac:dyDescent="0.25">
      <c r="A24" s="90" t="e">
        <f>VLOOKUP($C$10,Tabla11[],13,FALSE)</f>
        <v>#N/A</v>
      </c>
      <c r="B24" s="91"/>
      <c r="C24" s="91"/>
      <c r="D24" s="92"/>
      <c r="E24" s="7"/>
      <c r="F24" s="7"/>
      <c r="G24" s="78"/>
      <c r="H24" s="78"/>
    </row>
    <row r="25" spans="1:8" x14ac:dyDescent="0.25">
      <c r="A25" s="90" t="e">
        <f>VLOOKUP($C$10,Tabla11[],14,FALSE)</f>
        <v>#N/A</v>
      </c>
      <c r="B25" s="91"/>
      <c r="C25" s="91"/>
      <c r="D25" s="92"/>
      <c r="E25" s="7"/>
      <c r="F25" s="7"/>
      <c r="G25" s="78"/>
      <c r="H25" s="78"/>
    </row>
    <row r="26" spans="1:8" ht="17.25" customHeight="1" x14ac:dyDescent="0.25">
      <c r="A26" s="90" t="e">
        <f>VLOOKUP($C$10,Tabla11[],15,FALSE)</f>
        <v>#N/A</v>
      </c>
      <c r="B26" s="91"/>
      <c r="C26" s="91"/>
      <c r="D26" s="92"/>
      <c r="E26" s="7"/>
      <c r="F26" s="7"/>
      <c r="G26" s="78"/>
      <c r="H26" s="78"/>
    </row>
    <row r="27" spans="1:8" x14ac:dyDescent="0.25">
      <c r="A27" s="90" t="e">
        <f>VLOOKUP($C$10,Tabla11[],16,FALSE)</f>
        <v>#N/A</v>
      </c>
      <c r="B27" s="91"/>
      <c r="C27" s="91"/>
      <c r="D27" s="92"/>
      <c r="E27" s="7"/>
      <c r="F27" s="7"/>
      <c r="G27" s="78"/>
      <c r="H27" s="78"/>
    </row>
    <row r="28" spans="1:8" x14ac:dyDescent="0.25">
      <c r="A28" s="90" t="e">
        <f>VLOOKUP($C$10,Tabla11[],17,FALSE)</f>
        <v>#N/A</v>
      </c>
      <c r="B28" s="91"/>
      <c r="C28" s="91"/>
      <c r="D28" s="92"/>
      <c r="E28" s="7"/>
      <c r="F28" s="7"/>
      <c r="G28" s="78"/>
      <c r="H28" s="78"/>
    </row>
    <row r="29" spans="1:8" x14ac:dyDescent="0.25">
      <c r="A29" s="90" t="e">
        <f>VLOOKUP($C$10,Tabla11[],18,FALSE)</f>
        <v>#N/A</v>
      </c>
      <c r="B29" s="91"/>
      <c r="C29" s="91"/>
      <c r="D29" s="92"/>
      <c r="E29" s="7"/>
      <c r="F29" s="7"/>
      <c r="G29" s="78"/>
      <c r="H29" s="78"/>
    </row>
    <row r="30" spans="1:8" x14ac:dyDescent="0.25">
      <c r="A30" s="90" t="e">
        <f>VLOOKUP($C$10,Tabla11[],19,FALSE)</f>
        <v>#N/A</v>
      </c>
      <c r="B30" s="91"/>
      <c r="C30" s="91"/>
      <c r="D30" s="92"/>
      <c r="E30" s="7"/>
      <c r="F30" s="7"/>
      <c r="G30" s="78"/>
      <c r="H30" s="78"/>
    </row>
    <row r="31" spans="1:8" x14ac:dyDescent="0.25">
      <c r="A31" s="90" t="e">
        <f>VLOOKUP($C$10,Tabla11[],20,FALSE)</f>
        <v>#N/A</v>
      </c>
      <c r="B31" s="91"/>
      <c r="C31" s="91"/>
      <c r="D31" s="92"/>
      <c r="E31" s="7"/>
      <c r="F31" s="7"/>
      <c r="G31" s="78"/>
      <c r="H31" s="78"/>
    </row>
    <row r="32" spans="1:8" x14ac:dyDescent="0.25">
      <c r="A32" s="90"/>
      <c r="B32" s="91"/>
      <c r="C32" s="91"/>
      <c r="D32" s="91"/>
      <c r="E32" s="91"/>
      <c r="F32" s="91"/>
      <c r="G32" s="91"/>
      <c r="H32" s="92"/>
    </row>
    <row r="33" spans="1:8" x14ac:dyDescent="0.25">
      <c r="A33" s="90"/>
      <c r="B33" s="91"/>
      <c r="C33" s="91"/>
      <c r="D33" s="91"/>
      <c r="E33" s="91"/>
      <c r="F33" s="91"/>
      <c r="G33" s="91"/>
      <c r="H33" s="92"/>
    </row>
    <row r="34" spans="1:8" ht="24.75" customHeight="1" x14ac:dyDescent="0.25">
      <c r="A34" s="87" t="s">
        <v>633</v>
      </c>
      <c r="B34" s="88"/>
      <c r="C34" s="88"/>
      <c r="D34" s="88"/>
      <c r="E34" s="88"/>
      <c r="F34" s="88"/>
      <c r="G34" s="88"/>
      <c r="H34" s="89"/>
    </row>
    <row r="35" spans="1:8" ht="26.25" customHeight="1" x14ac:dyDescent="0.25">
      <c r="A35" s="93" t="s">
        <v>632</v>
      </c>
      <c r="B35" s="94"/>
      <c r="C35" s="94"/>
      <c r="D35" s="94"/>
      <c r="E35" s="94"/>
      <c r="F35" s="94"/>
      <c r="G35" s="94"/>
      <c r="H35" s="95"/>
    </row>
    <row r="36" spans="1:8" ht="15" customHeight="1" x14ac:dyDescent="0.25">
      <c r="A36" s="96" t="s">
        <v>629</v>
      </c>
      <c r="B36" s="96"/>
      <c r="C36" s="96"/>
      <c r="D36" s="96"/>
      <c r="E36" s="96"/>
      <c r="F36" s="96"/>
      <c r="G36" s="96"/>
      <c r="H36" s="96"/>
    </row>
    <row r="37" spans="1:8" x14ac:dyDescent="0.25">
      <c r="A37" s="96"/>
      <c r="B37" s="96"/>
      <c r="C37" s="96"/>
      <c r="D37" s="96"/>
      <c r="E37" s="96"/>
      <c r="F37" s="96"/>
      <c r="G37" s="96"/>
      <c r="H37" s="96"/>
    </row>
    <row r="38" spans="1:8" ht="15" customHeight="1" x14ac:dyDescent="0.25">
      <c r="A38" s="96"/>
      <c r="B38" s="96"/>
      <c r="C38" s="96"/>
      <c r="D38" s="96"/>
      <c r="E38" s="96"/>
      <c r="F38" s="96"/>
      <c r="G38" s="96"/>
      <c r="H38" s="96"/>
    </row>
    <row r="39" spans="1:8" x14ac:dyDescent="0.25">
      <c r="A39" s="96"/>
      <c r="B39" s="96"/>
      <c r="C39" s="96"/>
      <c r="D39" s="96"/>
      <c r="E39" s="96"/>
      <c r="F39" s="96"/>
      <c r="G39" s="96"/>
      <c r="H39" s="96"/>
    </row>
    <row r="57" ht="27.75" customHeight="1" x14ac:dyDescent="0.25"/>
    <row r="60" ht="56.25" customHeight="1" x14ac:dyDescent="0.25"/>
    <row r="75" ht="42" customHeight="1" x14ac:dyDescent="0.25"/>
  </sheetData>
  <mergeCells count="58">
    <mergeCell ref="B8:H8"/>
    <mergeCell ref="A31:D31"/>
    <mergeCell ref="G31:H31"/>
    <mergeCell ref="A28:D28"/>
    <mergeCell ref="G28:H28"/>
    <mergeCell ref="A29:D29"/>
    <mergeCell ref="G29:H29"/>
    <mergeCell ref="A30:D30"/>
    <mergeCell ref="G30:H30"/>
    <mergeCell ref="A15:D15"/>
    <mergeCell ref="G15:H15"/>
    <mergeCell ref="A16:D16"/>
    <mergeCell ref="A9:B9"/>
    <mergeCell ref="C9:D9"/>
    <mergeCell ref="E9:F9"/>
    <mergeCell ref="G9:H9"/>
    <mergeCell ref="A1:B5"/>
    <mergeCell ref="C1:F1"/>
    <mergeCell ref="G1:H5"/>
    <mergeCell ref="C2:F2"/>
    <mergeCell ref="C3:F5"/>
    <mergeCell ref="A36:H39"/>
    <mergeCell ref="A20:D20"/>
    <mergeCell ref="G20:H20"/>
    <mergeCell ref="A21:D21"/>
    <mergeCell ref="G21:H21"/>
    <mergeCell ref="A22:D22"/>
    <mergeCell ref="G22:H22"/>
    <mergeCell ref="A23:D23"/>
    <mergeCell ref="G23:H23"/>
    <mergeCell ref="A24:D24"/>
    <mergeCell ref="G24:H24"/>
    <mergeCell ref="A25:D25"/>
    <mergeCell ref="G25:H25"/>
    <mergeCell ref="A26:D26"/>
    <mergeCell ref="G26:H26"/>
    <mergeCell ref="A27:D27"/>
    <mergeCell ref="A35:H35"/>
    <mergeCell ref="A17:D17"/>
    <mergeCell ref="G17:H17"/>
    <mergeCell ref="A18:D18"/>
    <mergeCell ref="G18:H18"/>
    <mergeCell ref="A19:D19"/>
    <mergeCell ref="G19:H19"/>
    <mergeCell ref="G27:H27"/>
    <mergeCell ref="G16:H16"/>
    <mergeCell ref="A10:B10"/>
    <mergeCell ref="A11:D12"/>
    <mergeCell ref="E11:F11"/>
    <mergeCell ref="A34:H34"/>
    <mergeCell ref="A32:H32"/>
    <mergeCell ref="A33:H33"/>
    <mergeCell ref="G11:H12"/>
    <mergeCell ref="A13:D13"/>
    <mergeCell ref="G13:H13"/>
    <mergeCell ref="C10:H10"/>
    <mergeCell ref="A14:D14"/>
    <mergeCell ref="G14:H14"/>
  </mergeCells>
  <dataValidations count="2">
    <dataValidation type="list" allowBlank="1" showInputMessage="1" showErrorMessage="1" sqref="G9:H9" xr:uid="{00000000-0002-0000-0000-000000000000}">
      <formula1>INDIRECT($C$9)</formula1>
    </dataValidation>
    <dataValidation type="list" allowBlank="1" showInputMessage="1" showErrorMessage="1" sqref="C10:H10" xr:uid="{00000000-0002-0000-0000-000001000000}">
      <formula1>INDIRECT($G$9)</formula1>
    </dataValidation>
  </dataValidations>
  <pageMargins left="0.7" right="0.7" top="0.75" bottom="0.75" header="0.3" footer="0.3"/>
  <pageSetup scale="88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4</xdr:col>
                    <xdr:colOff>190500</xdr:colOff>
                    <xdr:row>13</xdr:row>
                    <xdr:rowOff>9525</xdr:rowOff>
                  </from>
                  <to>
                    <xdr:col>4</xdr:col>
                    <xdr:colOff>523875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4</xdr:col>
                    <xdr:colOff>190500</xdr:colOff>
                    <xdr:row>14</xdr:row>
                    <xdr:rowOff>9525</xdr:rowOff>
                  </from>
                  <to>
                    <xdr:col>4</xdr:col>
                    <xdr:colOff>523875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4</xdr:col>
                    <xdr:colOff>190500</xdr:colOff>
                    <xdr:row>15</xdr:row>
                    <xdr:rowOff>9525</xdr:rowOff>
                  </from>
                  <to>
                    <xdr:col>4</xdr:col>
                    <xdr:colOff>523875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4</xdr:col>
                    <xdr:colOff>190500</xdr:colOff>
                    <xdr:row>16</xdr:row>
                    <xdr:rowOff>9525</xdr:rowOff>
                  </from>
                  <to>
                    <xdr:col>4</xdr:col>
                    <xdr:colOff>523875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>
                  <from>
                    <xdr:col>4</xdr:col>
                    <xdr:colOff>190500</xdr:colOff>
                    <xdr:row>16</xdr:row>
                    <xdr:rowOff>9525</xdr:rowOff>
                  </from>
                  <to>
                    <xdr:col>4</xdr:col>
                    <xdr:colOff>523875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4</xdr:col>
                    <xdr:colOff>190500</xdr:colOff>
                    <xdr:row>17</xdr:row>
                    <xdr:rowOff>9525</xdr:rowOff>
                  </from>
                  <to>
                    <xdr:col>4</xdr:col>
                    <xdr:colOff>523875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4</xdr:col>
                    <xdr:colOff>190500</xdr:colOff>
                    <xdr:row>18</xdr:row>
                    <xdr:rowOff>9525</xdr:rowOff>
                  </from>
                  <to>
                    <xdr:col>4</xdr:col>
                    <xdr:colOff>523875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>
                <anchor moveWithCells="1">
                  <from>
                    <xdr:col>4</xdr:col>
                    <xdr:colOff>190500</xdr:colOff>
                    <xdr:row>19</xdr:row>
                    <xdr:rowOff>9525</xdr:rowOff>
                  </from>
                  <to>
                    <xdr:col>4</xdr:col>
                    <xdr:colOff>523875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Fill="0" autoLine="0" autoPict="0">
                <anchor moveWithCells="1">
                  <from>
                    <xdr:col>4</xdr:col>
                    <xdr:colOff>190500</xdr:colOff>
                    <xdr:row>20</xdr:row>
                    <xdr:rowOff>9525</xdr:rowOff>
                  </from>
                  <to>
                    <xdr:col>4</xdr:col>
                    <xdr:colOff>523875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3">
              <controlPr defaultSize="0" autoFill="0" autoLine="0" autoPict="0">
                <anchor moveWithCells="1">
                  <from>
                    <xdr:col>5</xdr:col>
                    <xdr:colOff>190500</xdr:colOff>
                    <xdr:row>13</xdr:row>
                    <xdr:rowOff>9525</xdr:rowOff>
                  </from>
                  <to>
                    <xdr:col>5</xdr:col>
                    <xdr:colOff>523875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Check Box 14">
              <controlPr defaultSize="0" autoFill="0" autoLine="0" autoPict="0">
                <anchor moveWithCells="1">
                  <from>
                    <xdr:col>5</xdr:col>
                    <xdr:colOff>190500</xdr:colOff>
                    <xdr:row>13</xdr:row>
                    <xdr:rowOff>9525</xdr:rowOff>
                  </from>
                  <to>
                    <xdr:col>5</xdr:col>
                    <xdr:colOff>523875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5" name="Check Box 15">
              <controlPr defaultSize="0" autoFill="0" autoLine="0" autoPict="0">
                <anchor moveWithCells="1">
                  <from>
                    <xdr:col>5</xdr:col>
                    <xdr:colOff>190500</xdr:colOff>
                    <xdr:row>14</xdr:row>
                    <xdr:rowOff>9525</xdr:rowOff>
                  </from>
                  <to>
                    <xdr:col>5</xdr:col>
                    <xdr:colOff>523875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6" name="Check Box 16">
              <controlPr defaultSize="0" autoFill="0" autoLine="0" autoPict="0">
                <anchor moveWithCells="1">
                  <from>
                    <xdr:col>5</xdr:col>
                    <xdr:colOff>190500</xdr:colOff>
                    <xdr:row>14</xdr:row>
                    <xdr:rowOff>9525</xdr:rowOff>
                  </from>
                  <to>
                    <xdr:col>5</xdr:col>
                    <xdr:colOff>523875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7" name="Check Box 17">
              <controlPr defaultSize="0" autoFill="0" autoLine="0" autoPict="0">
                <anchor moveWithCells="1">
                  <from>
                    <xdr:col>5</xdr:col>
                    <xdr:colOff>190500</xdr:colOff>
                    <xdr:row>15</xdr:row>
                    <xdr:rowOff>9525</xdr:rowOff>
                  </from>
                  <to>
                    <xdr:col>5</xdr:col>
                    <xdr:colOff>523875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8" name="Check Box 18">
              <controlPr defaultSize="0" autoFill="0" autoLine="0" autoPict="0">
                <anchor moveWithCells="1">
                  <from>
                    <xdr:col>5</xdr:col>
                    <xdr:colOff>190500</xdr:colOff>
                    <xdr:row>16</xdr:row>
                    <xdr:rowOff>9525</xdr:rowOff>
                  </from>
                  <to>
                    <xdr:col>5</xdr:col>
                    <xdr:colOff>523875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9" name="Check Box 19">
              <controlPr defaultSize="0" autoFill="0" autoLine="0" autoPict="0">
                <anchor moveWithCells="1">
                  <from>
                    <xdr:col>5</xdr:col>
                    <xdr:colOff>190500</xdr:colOff>
                    <xdr:row>17</xdr:row>
                    <xdr:rowOff>9525</xdr:rowOff>
                  </from>
                  <to>
                    <xdr:col>5</xdr:col>
                    <xdr:colOff>523875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0" name="Check Box 20">
              <controlPr defaultSize="0" autoFill="0" autoLine="0" autoPict="0">
                <anchor moveWithCells="1">
                  <from>
                    <xdr:col>5</xdr:col>
                    <xdr:colOff>190500</xdr:colOff>
                    <xdr:row>18</xdr:row>
                    <xdr:rowOff>9525</xdr:rowOff>
                  </from>
                  <to>
                    <xdr:col>5</xdr:col>
                    <xdr:colOff>523875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1" name="Check Box 21">
              <controlPr defaultSize="0" autoFill="0" autoLine="0" autoPict="0">
                <anchor moveWithCells="1">
                  <from>
                    <xdr:col>5</xdr:col>
                    <xdr:colOff>190500</xdr:colOff>
                    <xdr:row>20</xdr:row>
                    <xdr:rowOff>9525</xdr:rowOff>
                  </from>
                  <to>
                    <xdr:col>5</xdr:col>
                    <xdr:colOff>523875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2" name="Check Box 22">
              <controlPr defaultSize="0" autoFill="0" autoLine="0" autoPict="0">
                <anchor moveWithCells="1">
                  <from>
                    <xdr:col>5</xdr:col>
                    <xdr:colOff>190500</xdr:colOff>
                    <xdr:row>19</xdr:row>
                    <xdr:rowOff>9525</xdr:rowOff>
                  </from>
                  <to>
                    <xdr:col>5</xdr:col>
                    <xdr:colOff>523875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3" name="Check Box 28">
              <controlPr defaultSize="0" autoFill="0" autoLine="0" autoPict="0">
                <anchor moveWithCells="1">
                  <from>
                    <xdr:col>4</xdr:col>
                    <xdr:colOff>190500</xdr:colOff>
                    <xdr:row>21</xdr:row>
                    <xdr:rowOff>9525</xdr:rowOff>
                  </from>
                  <to>
                    <xdr:col>4</xdr:col>
                    <xdr:colOff>523875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4" name="Check Box 29">
              <controlPr defaultSize="0" autoFill="0" autoLine="0" autoPict="0">
                <anchor moveWithCells="1">
                  <from>
                    <xdr:col>5</xdr:col>
                    <xdr:colOff>190500</xdr:colOff>
                    <xdr:row>21</xdr:row>
                    <xdr:rowOff>9525</xdr:rowOff>
                  </from>
                  <to>
                    <xdr:col>5</xdr:col>
                    <xdr:colOff>523875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5" name="Check Box 30">
              <controlPr defaultSize="0" autoFill="0" autoLine="0" autoPict="0">
                <anchor moveWithCells="1">
                  <from>
                    <xdr:col>4</xdr:col>
                    <xdr:colOff>190500</xdr:colOff>
                    <xdr:row>22</xdr:row>
                    <xdr:rowOff>9525</xdr:rowOff>
                  </from>
                  <to>
                    <xdr:col>4</xdr:col>
                    <xdr:colOff>523875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6" name="Check Box 31">
              <controlPr defaultSize="0" autoFill="0" autoLine="0" autoPict="0">
                <anchor moveWithCells="1">
                  <from>
                    <xdr:col>5</xdr:col>
                    <xdr:colOff>190500</xdr:colOff>
                    <xdr:row>22</xdr:row>
                    <xdr:rowOff>9525</xdr:rowOff>
                  </from>
                  <to>
                    <xdr:col>5</xdr:col>
                    <xdr:colOff>523875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7" name="Check Box 32">
              <controlPr defaultSize="0" autoFill="0" autoLine="0" autoPict="0">
                <anchor moveWithCells="1">
                  <from>
                    <xdr:col>4</xdr:col>
                    <xdr:colOff>190500</xdr:colOff>
                    <xdr:row>23</xdr:row>
                    <xdr:rowOff>9525</xdr:rowOff>
                  </from>
                  <to>
                    <xdr:col>4</xdr:col>
                    <xdr:colOff>523875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8" name="Check Box 33">
              <controlPr defaultSize="0" autoFill="0" autoLine="0" autoPict="0">
                <anchor moveWithCells="1">
                  <from>
                    <xdr:col>5</xdr:col>
                    <xdr:colOff>190500</xdr:colOff>
                    <xdr:row>23</xdr:row>
                    <xdr:rowOff>9525</xdr:rowOff>
                  </from>
                  <to>
                    <xdr:col>5</xdr:col>
                    <xdr:colOff>523875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9" name="Check Box 40">
              <controlPr defaultSize="0" autoFill="0" autoLine="0" autoPict="0">
                <anchor moveWithCells="1">
                  <from>
                    <xdr:col>5</xdr:col>
                    <xdr:colOff>190500</xdr:colOff>
                    <xdr:row>12</xdr:row>
                    <xdr:rowOff>9525</xdr:rowOff>
                  </from>
                  <to>
                    <xdr:col>5</xdr:col>
                    <xdr:colOff>523875</xdr:colOff>
                    <xdr:row>12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30" name="Check Box 41">
              <controlPr defaultSize="0" autoFill="0" autoLine="0" autoPict="0">
                <anchor moveWithCells="1">
                  <from>
                    <xdr:col>4</xdr:col>
                    <xdr:colOff>190500</xdr:colOff>
                    <xdr:row>12</xdr:row>
                    <xdr:rowOff>9525</xdr:rowOff>
                  </from>
                  <to>
                    <xdr:col>4</xdr:col>
                    <xdr:colOff>523875</xdr:colOff>
                    <xdr:row>12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1" name="Check Box 43">
              <controlPr defaultSize="0" autoFill="0" autoLine="0" autoPict="0">
                <anchor moveWithCells="1">
                  <from>
                    <xdr:col>4</xdr:col>
                    <xdr:colOff>190500</xdr:colOff>
                    <xdr:row>24</xdr:row>
                    <xdr:rowOff>9525</xdr:rowOff>
                  </from>
                  <to>
                    <xdr:col>4</xdr:col>
                    <xdr:colOff>523875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2" name="Check Box 44">
              <controlPr defaultSize="0" autoFill="0" autoLine="0" autoPict="0">
                <anchor moveWithCells="1">
                  <from>
                    <xdr:col>5</xdr:col>
                    <xdr:colOff>190500</xdr:colOff>
                    <xdr:row>24</xdr:row>
                    <xdr:rowOff>9525</xdr:rowOff>
                  </from>
                  <to>
                    <xdr:col>5</xdr:col>
                    <xdr:colOff>523875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3" name="Check Box 45">
              <controlPr defaultSize="0" autoFill="0" autoLine="0" autoPict="0">
                <anchor moveWithCells="1">
                  <from>
                    <xdr:col>4</xdr:col>
                    <xdr:colOff>190500</xdr:colOff>
                    <xdr:row>25</xdr:row>
                    <xdr:rowOff>9525</xdr:rowOff>
                  </from>
                  <to>
                    <xdr:col>4</xdr:col>
                    <xdr:colOff>523875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4" name="Check Box 46">
              <controlPr defaultSize="0" autoFill="0" autoLine="0" autoPict="0">
                <anchor moveWithCells="1">
                  <from>
                    <xdr:col>5</xdr:col>
                    <xdr:colOff>190500</xdr:colOff>
                    <xdr:row>25</xdr:row>
                    <xdr:rowOff>9525</xdr:rowOff>
                  </from>
                  <to>
                    <xdr:col>5</xdr:col>
                    <xdr:colOff>523875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5" name="Check Box 47">
              <controlPr defaultSize="0" autoFill="0" autoLine="0" autoPict="0">
                <anchor moveWithCells="1">
                  <from>
                    <xdr:col>4</xdr:col>
                    <xdr:colOff>190500</xdr:colOff>
                    <xdr:row>26</xdr:row>
                    <xdr:rowOff>9525</xdr:rowOff>
                  </from>
                  <to>
                    <xdr:col>4</xdr:col>
                    <xdr:colOff>523875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6" name="Check Box 48">
              <controlPr defaultSize="0" autoFill="0" autoLine="0" autoPict="0">
                <anchor moveWithCells="1">
                  <from>
                    <xdr:col>5</xdr:col>
                    <xdr:colOff>190500</xdr:colOff>
                    <xdr:row>26</xdr:row>
                    <xdr:rowOff>9525</xdr:rowOff>
                  </from>
                  <to>
                    <xdr:col>5</xdr:col>
                    <xdr:colOff>523875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7" name="Check Box 49">
              <controlPr defaultSize="0" autoFill="0" autoLine="0" autoPict="0">
                <anchor moveWithCells="1">
                  <from>
                    <xdr:col>4</xdr:col>
                    <xdr:colOff>190500</xdr:colOff>
                    <xdr:row>27</xdr:row>
                    <xdr:rowOff>9525</xdr:rowOff>
                  </from>
                  <to>
                    <xdr:col>4</xdr:col>
                    <xdr:colOff>523875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8" name="Check Box 50">
              <controlPr defaultSize="0" autoFill="0" autoLine="0" autoPict="0">
                <anchor moveWithCells="1">
                  <from>
                    <xdr:col>5</xdr:col>
                    <xdr:colOff>190500</xdr:colOff>
                    <xdr:row>27</xdr:row>
                    <xdr:rowOff>9525</xdr:rowOff>
                  </from>
                  <to>
                    <xdr:col>5</xdr:col>
                    <xdr:colOff>523875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9" name="Check Box 51">
              <controlPr defaultSize="0" autoFill="0" autoLine="0" autoPict="0">
                <anchor moveWithCells="1">
                  <from>
                    <xdr:col>4</xdr:col>
                    <xdr:colOff>190500</xdr:colOff>
                    <xdr:row>28</xdr:row>
                    <xdr:rowOff>9525</xdr:rowOff>
                  </from>
                  <to>
                    <xdr:col>4</xdr:col>
                    <xdr:colOff>523875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40" name="Check Box 52">
              <controlPr defaultSize="0" autoFill="0" autoLine="0" autoPict="0">
                <anchor moveWithCells="1">
                  <from>
                    <xdr:col>5</xdr:col>
                    <xdr:colOff>190500</xdr:colOff>
                    <xdr:row>28</xdr:row>
                    <xdr:rowOff>9525</xdr:rowOff>
                  </from>
                  <to>
                    <xdr:col>5</xdr:col>
                    <xdr:colOff>523875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41" name="Check Box 53">
              <controlPr defaultSize="0" autoFill="0" autoLine="0" autoPict="0">
                <anchor moveWithCells="1">
                  <from>
                    <xdr:col>4</xdr:col>
                    <xdr:colOff>190500</xdr:colOff>
                    <xdr:row>29</xdr:row>
                    <xdr:rowOff>9525</xdr:rowOff>
                  </from>
                  <to>
                    <xdr:col>4</xdr:col>
                    <xdr:colOff>523875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2" name="Check Box 54">
              <controlPr defaultSize="0" autoFill="0" autoLine="0" autoPict="0">
                <anchor moveWithCells="1">
                  <from>
                    <xdr:col>5</xdr:col>
                    <xdr:colOff>190500</xdr:colOff>
                    <xdr:row>29</xdr:row>
                    <xdr:rowOff>9525</xdr:rowOff>
                  </from>
                  <to>
                    <xdr:col>5</xdr:col>
                    <xdr:colOff>523875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3" name="Check Box 55">
              <controlPr defaultSize="0" autoFill="0" autoLine="0" autoPict="0">
                <anchor moveWithCells="1">
                  <from>
                    <xdr:col>4</xdr:col>
                    <xdr:colOff>190500</xdr:colOff>
                    <xdr:row>30</xdr:row>
                    <xdr:rowOff>9525</xdr:rowOff>
                  </from>
                  <to>
                    <xdr:col>4</xdr:col>
                    <xdr:colOff>523875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44" name="Check Box 56">
              <controlPr defaultSize="0" autoFill="0" autoLine="0" autoPict="0">
                <anchor moveWithCells="1">
                  <from>
                    <xdr:col>5</xdr:col>
                    <xdr:colOff>190500</xdr:colOff>
                    <xdr:row>30</xdr:row>
                    <xdr:rowOff>9525</xdr:rowOff>
                  </from>
                  <to>
                    <xdr:col>5</xdr:col>
                    <xdr:colOff>523875</xdr:colOff>
                    <xdr:row>31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'NIVEL-CARGO'!$B$6:$B$10</xm:f>
          </x14:formula1>
          <xm:sqref>C9:D9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V139"/>
  <sheetViews>
    <sheetView topLeftCell="A34" zoomScale="70" zoomScaleNormal="70" workbookViewId="0">
      <selection activeCell="R39" sqref="R39"/>
    </sheetView>
  </sheetViews>
  <sheetFormatPr baseColWidth="10" defaultRowHeight="15" x14ac:dyDescent="0.25"/>
  <cols>
    <col min="2" max="2" width="25.85546875" customWidth="1"/>
    <col min="3" max="3" width="26" customWidth="1"/>
    <col min="4" max="4" width="14.28515625" customWidth="1"/>
    <col min="5" max="5" width="20" customWidth="1"/>
    <col min="6" max="6" width="19" customWidth="1"/>
    <col min="7" max="7" width="16.140625" customWidth="1"/>
    <col min="11" max="11" width="17.42578125" customWidth="1"/>
  </cols>
  <sheetData>
    <row r="3" spans="2:22" x14ac:dyDescent="0.25">
      <c r="E3">
        <v>4</v>
      </c>
      <c r="F3">
        <v>5</v>
      </c>
      <c r="G3">
        <v>6</v>
      </c>
      <c r="H3">
        <v>7</v>
      </c>
    </row>
    <row r="4" spans="2:22" x14ac:dyDescent="0.25">
      <c r="B4" t="s">
        <v>202</v>
      </c>
      <c r="C4" t="s">
        <v>203</v>
      </c>
      <c r="D4" t="s">
        <v>204</v>
      </c>
      <c r="E4" t="s">
        <v>198</v>
      </c>
      <c r="F4" t="s">
        <v>199</v>
      </c>
      <c r="G4" t="s">
        <v>200</v>
      </c>
      <c r="H4" t="s">
        <v>201</v>
      </c>
      <c r="I4" t="s">
        <v>205</v>
      </c>
      <c r="J4" t="s">
        <v>206</v>
      </c>
      <c r="K4" t="s">
        <v>207</v>
      </c>
      <c r="L4" t="s">
        <v>208</v>
      </c>
      <c r="M4" t="s">
        <v>209</v>
      </c>
      <c r="N4" t="s">
        <v>210</v>
      </c>
      <c r="O4" t="s">
        <v>211</v>
      </c>
      <c r="P4" t="s">
        <v>250</v>
      </c>
      <c r="Q4" t="s">
        <v>314</v>
      </c>
      <c r="R4" t="s">
        <v>316</v>
      </c>
      <c r="S4" t="s">
        <v>318</v>
      </c>
      <c r="T4" t="s">
        <v>319</v>
      </c>
      <c r="U4" t="s">
        <v>320</v>
      </c>
      <c r="V4" t="s">
        <v>321</v>
      </c>
    </row>
    <row r="5" spans="2:22" ht="114" x14ac:dyDescent="0.25">
      <c r="B5" s="51" t="s">
        <v>32</v>
      </c>
      <c r="C5" s="23" t="s">
        <v>34</v>
      </c>
      <c r="D5" s="23" t="s">
        <v>35</v>
      </c>
      <c r="E5" s="23" t="s">
        <v>36</v>
      </c>
      <c r="F5" s="23" t="s">
        <v>37</v>
      </c>
      <c r="G5" s="23" t="s">
        <v>38</v>
      </c>
      <c r="H5" s="23" t="s">
        <v>39</v>
      </c>
      <c r="I5" s="23" t="s">
        <v>40</v>
      </c>
      <c r="J5" s="48"/>
      <c r="K5" s="48"/>
      <c r="L5" s="48"/>
      <c r="M5" s="48"/>
      <c r="N5" s="48"/>
      <c r="O5" s="48"/>
      <c r="P5" s="7"/>
      <c r="Q5" s="7"/>
      <c r="R5" s="7"/>
      <c r="S5" s="7"/>
      <c r="T5" s="7"/>
      <c r="U5" s="7"/>
      <c r="V5" s="7"/>
    </row>
    <row r="6" spans="2:22" ht="71.25" x14ac:dyDescent="0.25">
      <c r="B6" s="52" t="s">
        <v>33</v>
      </c>
      <c r="C6" s="53" t="s">
        <v>41</v>
      </c>
      <c r="D6" s="53" t="s">
        <v>42</v>
      </c>
      <c r="E6" s="53" t="s">
        <v>43</v>
      </c>
      <c r="F6" s="53" t="s">
        <v>44</v>
      </c>
      <c r="G6" s="54"/>
      <c r="H6" s="54"/>
      <c r="I6" s="54"/>
      <c r="J6" s="54"/>
      <c r="K6" s="54"/>
      <c r="L6" s="54"/>
      <c r="M6" s="54"/>
      <c r="N6" s="54"/>
      <c r="O6" s="54"/>
      <c r="P6" s="55"/>
      <c r="Q6" s="55"/>
      <c r="R6" s="55"/>
      <c r="S6" s="55"/>
      <c r="T6" s="55"/>
      <c r="U6" s="55"/>
      <c r="V6" s="55"/>
    </row>
    <row r="7" spans="2:22" ht="42.75" x14ac:dyDescent="0.25">
      <c r="B7" s="56" t="s">
        <v>45</v>
      </c>
      <c r="C7" s="23" t="s">
        <v>49</v>
      </c>
      <c r="D7" s="23" t="s">
        <v>50</v>
      </c>
      <c r="E7" s="23" t="s">
        <v>51</v>
      </c>
      <c r="F7" s="23" t="s">
        <v>52</v>
      </c>
      <c r="G7" s="23" t="s">
        <v>53</v>
      </c>
      <c r="H7" s="48"/>
      <c r="I7" s="48"/>
      <c r="J7" s="48"/>
      <c r="K7" s="48"/>
      <c r="L7" s="48"/>
      <c r="M7" s="48"/>
      <c r="N7" s="48"/>
      <c r="O7" s="48"/>
      <c r="P7" s="7"/>
      <c r="Q7" s="7"/>
      <c r="R7" s="7"/>
      <c r="S7" s="7"/>
      <c r="T7" s="7"/>
      <c r="U7" s="7"/>
      <c r="V7" s="7"/>
    </row>
    <row r="8" spans="2:22" ht="242.25" x14ac:dyDescent="0.25">
      <c r="B8" s="51" t="s">
        <v>46</v>
      </c>
      <c r="C8" s="23" t="s">
        <v>54</v>
      </c>
      <c r="D8" s="24" t="s">
        <v>55</v>
      </c>
      <c r="E8" s="24" t="s">
        <v>56</v>
      </c>
      <c r="F8" s="24" t="s">
        <v>57</v>
      </c>
      <c r="G8" s="24" t="s">
        <v>58</v>
      </c>
      <c r="H8" s="24" t="s">
        <v>59</v>
      </c>
      <c r="I8" s="24" t="s">
        <v>56</v>
      </c>
      <c r="J8" s="48"/>
      <c r="K8" s="48"/>
      <c r="L8" s="48"/>
      <c r="M8" s="48"/>
      <c r="N8" s="48"/>
      <c r="O8" s="48"/>
      <c r="P8" s="7"/>
      <c r="Q8" s="7"/>
      <c r="R8" s="7"/>
      <c r="S8" s="7"/>
      <c r="T8" s="7"/>
      <c r="U8" s="7"/>
      <c r="V8" s="7"/>
    </row>
    <row r="9" spans="2:22" ht="114" x14ac:dyDescent="0.25">
      <c r="B9" s="51" t="s">
        <v>47</v>
      </c>
      <c r="C9" s="23" t="s">
        <v>34</v>
      </c>
      <c r="D9" s="23" t="s">
        <v>35</v>
      </c>
      <c r="E9" s="23" t="s">
        <v>36</v>
      </c>
      <c r="F9" s="23" t="s">
        <v>37</v>
      </c>
      <c r="G9" s="23" t="s">
        <v>38</v>
      </c>
      <c r="H9" s="23" t="s">
        <v>39</v>
      </c>
      <c r="I9" s="23" t="s">
        <v>40</v>
      </c>
      <c r="J9" s="48"/>
      <c r="K9" s="48"/>
      <c r="L9" s="48"/>
      <c r="M9" s="48"/>
      <c r="N9" s="48"/>
      <c r="O9" s="48"/>
      <c r="P9" s="7"/>
      <c r="Q9" s="7"/>
      <c r="R9" s="7"/>
      <c r="S9" s="7"/>
      <c r="T9" s="7"/>
      <c r="U9" s="7"/>
      <c r="V9" s="7"/>
    </row>
    <row r="10" spans="2:22" ht="114.75" x14ac:dyDescent="0.25">
      <c r="B10" s="51" t="s">
        <v>48</v>
      </c>
      <c r="C10" s="25" t="s">
        <v>60</v>
      </c>
      <c r="D10" s="25" t="s">
        <v>61</v>
      </c>
      <c r="E10" s="25" t="s">
        <v>62</v>
      </c>
      <c r="F10" s="25" t="s">
        <v>63</v>
      </c>
      <c r="G10" s="25" t="s">
        <v>64</v>
      </c>
      <c r="H10" s="25" t="s">
        <v>65</v>
      </c>
      <c r="I10" s="48"/>
      <c r="J10" s="48"/>
      <c r="K10" s="48"/>
      <c r="L10" s="48"/>
      <c r="M10" s="48"/>
      <c r="N10" s="48"/>
      <c r="O10" s="48"/>
      <c r="P10" s="7"/>
      <c r="Q10" s="7"/>
      <c r="R10" s="7"/>
      <c r="S10" s="7"/>
      <c r="T10" s="7"/>
      <c r="U10" s="7"/>
      <c r="V10" s="7"/>
    </row>
    <row r="11" spans="2:22" ht="42.75" x14ac:dyDescent="0.25">
      <c r="B11" s="51" t="s">
        <v>593</v>
      </c>
      <c r="C11" s="23" t="s">
        <v>66</v>
      </c>
      <c r="D11" s="23" t="s">
        <v>67</v>
      </c>
      <c r="E11" s="23" t="s">
        <v>68</v>
      </c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7"/>
      <c r="Q11" s="7"/>
      <c r="R11" s="7"/>
      <c r="S11" s="7"/>
      <c r="T11" s="7"/>
      <c r="U11" s="7"/>
      <c r="V11" s="7"/>
    </row>
    <row r="12" spans="2:22" ht="99.75" x14ac:dyDescent="0.25">
      <c r="B12" s="51" t="s">
        <v>69</v>
      </c>
      <c r="C12" s="57" t="s">
        <v>72</v>
      </c>
      <c r="D12" s="57" t="s">
        <v>73</v>
      </c>
      <c r="E12" s="57" t="s">
        <v>74</v>
      </c>
      <c r="F12" s="57" t="s">
        <v>75</v>
      </c>
      <c r="G12" s="57" t="s">
        <v>76</v>
      </c>
      <c r="H12" s="57" t="s">
        <v>44</v>
      </c>
      <c r="I12" s="54"/>
      <c r="J12" s="54"/>
      <c r="K12" s="54"/>
      <c r="L12" s="54"/>
      <c r="M12" s="54"/>
      <c r="N12" s="54"/>
      <c r="O12" s="54"/>
      <c r="P12" s="55"/>
      <c r="Q12" s="55"/>
      <c r="R12" s="55"/>
      <c r="S12" s="55"/>
      <c r="T12" s="55"/>
      <c r="U12" s="55"/>
      <c r="V12" s="55"/>
    </row>
    <row r="13" spans="2:22" ht="72" x14ac:dyDescent="0.25">
      <c r="B13" s="51" t="s">
        <v>70</v>
      </c>
      <c r="C13" s="27" t="s">
        <v>77</v>
      </c>
      <c r="D13" s="27" t="s">
        <v>78</v>
      </c>
      <c r="E13" s="27" t="s">
        <v>79</v>
      </c>
      <c r="F13" s="27" t="s">
        <v>80</v>
      </c>
      <c r="G13" s="27" t="s">
        <v>81</v>
      </c>
      <c r="H13" s="27" t="s">
        <v>82</v>
      </c>
      <c r="I13" s="48"/>
      <c r="J13" s="48"/>
      <c r="K13" s="48"/>
      <c r="L13" s="48"/>
      <c r="M13" s="48"/>
      <c r="N13" s="48"/>
      <c r="O13" s="48"/>
      <c r="P13" s="7"/>
      <c r="Q13" s="7"/>
      <c r="R13" s="7"/>
      <c r="S13" s="7"/>
      <c r="T13" s="7"/>
      <c r="U13" s="7"/>
      <c r="V13" s="7"/>
    </row>
    <row r="14" spans="2:22" ht="114" x14ac:dyDescent="0.25">
      <c r="B14" s="51" t="s">
        <v>71</v>
      </c>
      <c r="C14" s="23" t="s">
        <v>34</v>
      </c>
      <c r="D14" s="23" t="s">
        <v>35</v>
      </c>
      <c r="E14" s="23" t="s">
        <v>36</v>
      </c>
      <c r="F14" s="23" t="s">
        <v>37</v>
      </c>
      <c r="G14" s="23" t="s">
        <v>38</v>
      </c>
      <c r="H14" s="23" t="s">
        <v>39</v>
      </c>
      <c r="I14" s="23" t="s">
        <v>40</v>
      </c>
      <c r="J14" s="48"/>
      <c r="K14" s="48"/>
      <c r="L14" s="48"/>
      <c r="M14" s="48"/>
      <c r="N14" s="48"/>
      <c r="O14" s="48"/>
      <c r="P14" s="7"/>
      <c r="Q14" s="7"/>
      <c r="R14" s="7"/>
      <c r="S14" s="7"/>
      <c r="T14" s="7"/>
      <c r="U14" s="7"/>
      <c r="V14" s="7"/>
    </row>
    <row r="15" spans="2:22" ht="114" x14ac:dyDescent="0.25">
      <c r="B15" s="51" t="s">
        <v>587</v>
      </c>
      <c r="C15" s="23" t="s">
        <v>34</v>
      </c>
      <c r="D15" s="23" t="s">
        <v>35</v>
      </c>
      <c r="E15" s="23" t="s">
        <v>83</v>
      </c>
      <c r="F15" s="23" t="s">
        <v>65</v>
      </c>
      <c r="G15" s="23" t="s">
        <v>37</v>
      </c>
      <c r="H15" s="23" t="s">
        <v>38</v>
      </c>
      <c r="I15" s="23" t="s">
        <v>39</v>
      </c>
      <c r="J15" s="23" t="s">
        <v>40</v>
      </c>
      <c r="K15" s="23" t="s">
        <v>43</v>
      </c>
      <c r="L15" s="23" t="s">
        <v>84</v>
      </c>
      <c r="M15" s="48"/>
      <c r="N15" s="48"/>
      <c r="O15" s="48"/>
      <c r="P15" s="7"/>
      <c r="Q15" s="7"/>
      <c r="R15" s="7"/>
      <c r="S15" s="7"/>
      <c r="T15" s="7"/>
      <c r="U15" s="7"/>
      <c r="V15" s="7"/>
    </row>
    <row r="16" spans="2:22" ht="57.75" x14ac:dyDescent="0.25">
      <c r="B16" s="51" t="s">
        <v>26</v>
      </c>
      <c r="C16" s="27" t="s">
        <v>30</v>
      </c>
      <c r="D16" s="27" t="s">
        <v>85</v>
      </c>
      <c r="E16" s="27" t="s">
        <v>86</v>
      </c>
      <c r="F16" s="27" t="s">
        <v>87</v>
      </c>
      <c r="G16" s="27" t="s">
        <v>88</v>
      </c>
      <c r="H16" s="27" t="s">
        <v>89</v>
      </c>
      <c r="I16" s="27" t="s">
        <v>90</v>
      </c>
      <c r="J16" s="48"/>
      <c r="K16" s="48"/>
      <c r="L16" s="48"/>
      <c r="M16" s="48"/>
      <c r="N16" s="48"/>
      <c r="O16" s="48"/>
      <c r="P16" s="7"/>
      <c r="Q16" s="7"/>
      <c r="R16" s="7"/>
      <c r="S16" s="7"/>
      <c r="T16" s="7"/>
      <c r="U16" s="7"/>
      <c r="V16" s="7"/>
    </row>
    <row r="17" spans="2:22" ht="100.5" x14ac:dyDescent="0.25">
      <c r="B17" s="51" t="s">
        <v>91</v>
      </c>
      <c r="C17" s="25" t="s">
        <v>94</v>
      </c>
      <c r="D17" s="25" t="s">
        <v>95</v>
      </c>
      <c r="E17" s="25" t="s">
        <v>96</v>
      </c>
      <c r="F17" s="25" t="s">
        <v>97</v>
      </c>
      <c r="G17" s="25" t="s">
        <v>98</v>
      </c>
      <c r="H17" s="25" t="s">
        <v>65</v>
      </c>
      <c r="I17" s="25" t="s">
        <v>99</v>
      </c>
      <c r="J17" s="25" t="s">
        <v>100</v>
      </c>
      <c r="K17" s="25" t="s">
        <v>44</v>
      </c>
      <c r="L17" s="25" t="s">
        <v>101</v>
      </c>
      <c r="M17" s="48"/>
      <c r="N17" s="48"/>
      <c r="O17" s="48"/>
      <c r="P17" s="7"/>
      <c r="Q17" s="7"/>
      <c r="R17" s="7"/>
      <c r="S17" s="7"/>
      <c r="T17" s="7"/>
      <c r="U17" s="7"/>
      <c r="V17" s="7"/>
    </row>
    <row r="18" spans="2:22" ht="71.25" x14ac:dyDescent="0.25">
      <c r="B18" s="51" t="s">
        <v>92</v>
      </c>
      <c r="C18" s="26" t="s">
        <v>102</v>
      </c>
      <c r="D18" s="26" t="s">
        <v>103</v>
      </c>
      <c r="E18" s="26" t="s">
        <v>104</v>
      </c>
      <c r="F18" s="26" t="s">
        <v>105</v>
      </c>
      <c r="G18" s="26" t="s">
        <v>106</v>
      </c>
      <c r="H18" s="26" t="s">
        <v>107</v>
      </c>
      <c r="I18" s="26" t="s">
        <v>108</v>
      </c>
      <c r="J18" s="26" t="s">
        <v>44</v>
      </c>
      <c r="K18" s="48"/>
      <c r="L18" s="48"/>
      <c r="M18" s="48"/>
      <c r="N18" s="48"/>
      <c r="O18" s="48"/>
      <c r="P18" s="7"/>
      <c r="Q18" s="7"/>
      <c r="R18" s="7"/>
      <c r="S18" s="7"/>
      <c r="T18" s="7"/>
      <c r="U18" s="7"/>
      <c r="V18" s="7"/>
    </row>
    <row r="19" spans="2:22" ht="114" x14ac:dyDescent="0.25">
      <c r="B19" s="51" t="s">
        <v>93</v>
      </c>
      <c r="C19" s="23" t="s">
        <v>34</v>
      </c>
      <c r="D19" s="23" t="s">
        <v>35</v>
      </c>
      <c r="E19" s="23" t="s">
        <v>36</v>
      </c>
      <c r="F19" s="23" t="s">
        <v>37</v>
      </c>
      <c r="G19" s="23" t="s">
        <v>38</v>
      </c>
      <c r="H19" s="23" t="s">
        <v>39</v>
      </c>
      <c r="I19" s="23" t="s">
        <v>40</v>
      </c>
      <c r="J19" s="48"/>
      <c r="K19" s="48"/>
      <c r="L19" s="48"/>
      <c r="M19" s="48"/>
      <c r="N19" s="48"/>
      <c r="O19" s="48"/>
      <c r="P19" s="7"/>
      <c r="Q19" s="7"/>
      <c r="R19" s="7"/>
      <c r="S19" s="7"/>
      <c r="T19" s="7"/>
      <c r="U19" s="7"/>
      <c r="V19" s="7"/>
    </row>
    <row r="20" spans="2:22" ht="57" x14ac:dyDescent="0.25">
      <c r="B20" s="52" t="s">
        <v>109</v>
      </c>
      <c r="C20" s="23" t="s">
        <v>110</v>
      </c>
      <c r="D20" s="23" t="s">
        <v>111</v>
      </c>
      <c r="E20" s="23" t="s">
        <v>112</v>
      </c>
      <c r="F20" s="23" t="s">
        <v>113</v>
      </c>
      <c r="G20" s="23" t="s">
        <v>44</v>
      </c>
      <c r="H20" s="48"/>
      <c r="I20" s="48"/>
      <c r="J20" s="48"/>
      <c r="K20" s="48"/>
      <c r="L20" s="48"/>
      <c r="M20" s="48"/>
      <c r="N20" s="48"/>
      <c r="O20" s="48"/>
      <c r="P20" s="7"/>
      <c r="Q20" s="7"/>
      <c r="R20" s="7"/>
      <c r="S20" s="7"/>
      <c r="T20" s="7"/>
      <c r="U20" s="7"/>
      <c r="V20" s="7"/>
    </row>
    <row r="21" spans="2:22" ht="114" x14ac:dyDescent="0.25">
      <c r="B21" s="51" t="s">
        <v>114</v>
      </c>
      <c r="C21" s="23" t="s">
        <v>34</v>
      </c>
      <c r="D21" s="23" t="s">
        <v>35</v>
      </c>
      <c r="E21" s="23" t="s">
        <v>36</v>
      </c>
      <c r="F21" s="23" t="s">
        <v>37</v>
      </c>
      <c r="G21" s="23" t="s">
        <v>38</v>
      </c>
      <c r="H21" s="23" t="s">
        <v>39</v>
      </c>
      <c r="I21" s="23" t="s">
        <v>40</v>
      </c>
      <c r="J21" s="48"/>
      <c r="K21" s="48"/>
      <c r="L21" s="48"/>
      <c r="M21" s="48"/>
      <c r="N21" s="48"/>
      <c r="O21" s="48"/>
      <c r="P21" s="7"/>
      <c r="Q21" s="7"/>
      <c r="R21" s="7"/>
      <c r="S21" s="7"/>
      <c r="T21" s="7"/>
      <c r="U21" s="7"/>
      <c r="V21" s="7"/>
    </row>
    <row r="22" spans="2:22" ht="71.25" x14ac:dyDescent="0.25">
      <c r="B22" s="51" t="s">
        <v>115</v>
      </c>
      <c r="C22" s="23" t="s">
        <v>116</v>
      </c>
      <c r="D22" s="24" t="s">
        <v>117</v>
      </c>
      <c r="E22" s="24" t="s">
        <v>118</v>
      </c>
      <c r="F22" s="24" t="s">
        <v>119</v>
      </c>
      <c r="G22" s="24" t="s">
        <v>120</v>
      </c>
      <c r="H22" s="24" t="s">
        <v>121</v>
      </c>
      <c r="I22" s="24" t="s">
        <v>122</v>
      </c>
      <c r="J22" s="48"/>
      <c r="K22" s="48"/>
      <c r="L22" s="48"/>
      <c r="M22" s="48"/>
      <c r="N22" s="48"/>
      <c r="O22" s="48"/>
      <c r="P22" s="7"/>
      <c r="Q22" s="7"/>
      <c r="R22" s="7"/>
      <c r="S22" s="7"/>
      <c r="T22" s="7"/>
      <c r="U22" s="7"/>
      <c r="V22" s="7"/>
    </row>
    <row r="23" spans="2:22" ht="107.25" customHeight="1" x14ac:dyDescent="0.25">
      <c r="B23" s="51" t="s">
        <v>125</v>
      </c>
      <c r="C23" s="27" t="s">
        <v>126</v>
      </c>
      <c r="D23" s="27" t="s">
        <v>127</v>
      </c>
      <c r="E23" s="27" t="s">
        <v>128</v>
      </c>
      <c r="F23" s="27" t="s">
        <v>44</v>
      </c>
      <c r="G23" s="27" t="s">
        <v>129</v>
      </c>
      <c r="H23" s="27" t="s">
        <v>65</v>
      </c>
      <c r="I23" s="48"/>
      <c r="J23" s="48"/>
      <c r="K23" s="48"/>
      <c r="L23" s="48"/>
      <c r="M23" s="48"/>
      <c r="N23" s="48"/>
      <c r="O23" s="48"/>
      <c r="P23" s="7"/>
      <c r="Q23" s="7"/>
      <c r="R23" s="7"/>
      <c r="S23" s="7"/>
      <c r="T23" s="7"/>
      <c r="U23" s="7"/>
      <c r="V23" s="7"/>
    </row>
    <row r="24" spans="2:22" ht="114" x14ac:dyDescent="0.25">
      <c r="B24" s="51" t="s">
        <v>123</v>
      </c>
      <c r="C24" s="23" t="s">
        <v>34</v>
      </c>
      <c r="D24" s="23" t="s">
        <v>35</v>
      </c>
      <c r="E24" s="23" t="s">
        <v>36</v>
      </c>
      <c r="F24" s="23" t="s">
        <v>37</v>
      </c>
      <c r="G24" s="23" t="s">
        <v>38</v>
      </c>
      <c r="H24" s="23" t="s">
        <v>39</v>
      </c>
      <c r="I24" s="23" t="s">
        <v>40</v>
      </c>
      <c r="J24" s="48"/>
      <c r="K24" s="48"/>
      <c r="L24" s="48"/>
      <c r="M24" s="48"/>
      <c r="N24" s="48"/>
      <c r="O24" s="48"/>
      <c r="P24" s="7"/>
      <c r="Q24" s="7"/>
      <c r="R24" s="7"/>
      <c r="S24" s="7"/>
      <c r="T24" s="7"/>
      <c r="U24" s="7"/>
      <c r="V24" s="7"/>
    </row>
    <row r="25" spans="2:22" ht="142.5" x14ac:dyDescent="0.25">
      <c r="B25" s="51" t="s">
        <v>124</v>
      </c>
      <c r="C25" s="24" t="s">
        <v>130</v>
      </c>
      <c r="D25" s="24" t="s">
        <v>131</v>
      </c>
      <c r="E25" s="24" t="s">
        <v>132</v>
      </c>
      <c r="F25" s="24" t="s">
        <v>44</v>
      </c>
      <c r="G25" s="24" t="s">
        <v>133</v>
      </c>
      <c r="H25" s="24" t="s">
        <v>134</v>
      </c>
      <c r="I25" s="24" t="s">
        <v>135</v>
      </c>
      <c r="J25" s="24" t="s">
        <v>136</v>
      </c>
      <c r="K25" s="24" t="s">
        <v>137</v>
      </c>
      <c r="L25" s="24" t="s">
        <v>138</v>
      </c>
      <c r="M25" s="24" t="s">
        <v>139</v>
      </c>
      <c r="N25" s="48"/>
      <c r="O25" s="48"/>
      <c r="P25" s="7"/>
      <c r="Q25" s="7"/>
      <c r="R25" s="7"/>
      <c r="S25" s="7"/>
      <c r="T25" s="7"/>
      <c r="U25" s="7"/>
      <c r="V25" s="7"/>
    </row>
    <row r="26" spans="2:22" ht="86.25" x14ac:dyDescent="0.25">
      <c r="B26" s="71" t="s">
        <v>627</v>
      </c>
      <c r="C26" s="77" t="s">
        <v>126</v>
      </c>
      <c r="D26" s="27" t="s">
        <v>127</v>
      </c>
      <c r="E26" s="77" t="s">
        <v>128</v>
      </c>
      <c r="F26" s="77" t="s">
        <v>44</v>
      </c>
      <c r="G26" s="77" t="s">
        <v>129</v>
      </c>
      <c r="H26" s="77" t="s">
        <v>65</v>
      </c>
      <c r="I26" s="23"/>
      <c r="J26" s="48"/>
      <c r="K26" s="48"/>
      <c r="L26" s="48"/>
      <c r="M26" s="48"/>
      <c r="N26" s="48"/>
      <c r="O26" s="48"/>
      <c r="P26" s="7"/>
      <c r="Q26" s="7"/>
      <c r="R26" s="7"/>
      <c r="S26" s="7"/>
      <c r="T26" s="7"/>
      <c r="U26" s="7"/>
      <c r="V26" s="7"/>
    </row>
    <row r="27" spans="2:22" ht="72" x14ac:dyDescent="0.25">
      <c r="B27" s="71" t="s">
        <v>626</v>
      </c>
      <c r="C27" s="74" t="s">
        <v>77</v>
      </c>
      <c r="D27" s="74" t="s">
        <v>78</v>
      </c>
      <c r="E27" s="74" t="s">
        <v>79</v>
      </c>
      <c r="F27" s="74" t="s">
        <v>80</v>
      </c>
      <c r="G27" s="74" t="s">
        <v>81</v>
      </c>
      <c r="H27" s="74" t="s">
        <v>82</v>
      </c>
      <c r="I27" s="74" t="s">
        <v>140</v>
      </c>
      <c r="J27" s="75"/>
      <c r="K27" s="75"/>
      <c r="L27" s="75"/>
      <c r="M27" s="75"/>
      <c r="N27" s="75"/>
      <c r="O27" s="75"/>
      <c r="P27" s="76"/>
      <c r="Q27" s="76"/>
      <c r="R27" s="76"/>
      <c r="S27" s="76"/>
      <c r="T27" s="76"/>
      <c r="U27" s="76"/>
      <c r="V27" s="76"/>
    </row>
    <row r="28" spans="2:22" ht="143.25" x14ac:dyDescent="0.25">
      <c r="B28" s="51" t="s">
        <v>141</v>
      </c>
      <c r="C28" s="25" t="s">
        <v>44</v>
      </c>
      <c r="D28" s="25" t="s">
        <v>65</v>
      </c>
      <c r="E28" s="25" t="s">
        <v>146</v>
      </c>
      <c r="F28" s="25" t="s">
        <v>147</v>
      </c>
      <c r="G28" s="25" t="s">
        <v>148</v>
      </c>
      <c r="H28" s="25" t="s">
        <v>149</v>
      </c>
      <c r="I28" s="25" t="s">
        <v>150</v>
      </c>
      <c r="J28" s="25" t="s">
        <v>151</v>
      </c>
      <c r="K28" s="25" t="s">
        <v>152</v>
      </c>
      <c r="L28" s="25" t="s">
        <v>153</v>
      </c>
      <c r="M28" s="48"/>
      <c r="N28" s="48"/>
      <c r="O28" s="48"/>
      <c r="P28" s="7"/>
      <c r="Q28" s="7"/>
      <c r="R28" s="7"/>
      <c r="S28" s="7"/>
      <c r="T28" s="7"/>
      <c r="U28" s="7"/>
      <c r="V28" s="7"/>
    </row>
    <row r="29" spans="2:22" ht="71.25" x14ac:dyDescent="0.25">
      <c r="B29" s="51" t="s">
        <v>142</v>
      </c>
      <c r="C29" s="23" t="s">
        <v>154</v>
      </c>
      <c r="D29" s="23" t="s">
        <v>155</v>
      </c>
      <c r="E29" s="23" t="s">
        <v>156</v>
      </c>
      <c r="F29" s="23" t="s">
        <v>157</v>
      </c>
      <c r="G29" s="23" t="s">
        <v>158</v>
      </c>
      <c r="H29" s="23" t="s">
        <v>159</v>
      </c>
      <c r="I29" s="23" t="s">
        <v>44</v>
      </c>
      <c r="J29" s="48"/>
      <c r="K29" s="48"/>
      <c r="L29" s="48"/>
      <c r="M29" s="48"/>
      <c r="N29" s="48"/>
      <c r="O29" s="48"/>
      <c r="P29" s="7"/>
      <c r="Q29" s="7"/>
      <c r="R29" s="7"/>
      <c r="S29" s="7"/>
      <c r="T29" s="7"/>
      <c r="U29" s="7"/>
      <c r="V29" s="7"/>
    </row>
    <row r="30" spans="2:22" ht="114" x14ac:dyDescent="0.25">
      <c r="B30" s="51" t="s">
        <v>143</v>
      </c>
      <c r="C30" s="23" t="s">
        <v>161</v>
      </c>
      <c r="D30" s="23" t="s">
        <v>162</v>
      </c>
      <c r="E30" s="23" t="s">
        <v>163</v>
      </c>
      <c r="F30" s="23" t="s">
        <v>65</v>
      </c>
      <c r="G30" s="23" t="s">
        <v>164</v>
      </c>
      <c r="H30" s="23" t="s">
        <v>165</v>
      </c>
      <c r="I30" s="23" t="s">
        <v>166</v>
      </c>
      <c r="J30" s="23" t="s">
        <v>167</v>
      </c>
      <c r="K30" s="23" t="s">
        <v>168</v>
      </c>
      <c r="L30" s="23" t="s">
        <v>169</v>
      </c>
      <c r="M30" s="23" t="s">
        <v>84</v>
      </c>
      <c r="N30" s="23" t="s">
        <v>44</v>
      </c>
      <c r="O30" s="48"/>
      <c r="P30" s="7"/>
      <c r="Q30" s="7"/>
      <c r="R30" s="7"/>
      <c r="S30" s="7"/>
      <c r="T30" s="7"/>
      <c r="U30" s="7"/>
      <c r="V30" s="7"/>
    </row>
    <row r="31" spans="2:22" ht="129" x14ac:dyDescent="0.25">
      <c r="B31" s="71" t="s">
        <v>160</v>
      </c>
      <c r="C31" s="27" t="s">
        <v>170</v>
      </c>
      <c r="D31" s="27" t="s">
        <v>171</v>
      </c>
      <c r="E31" s="27" t="s">
        <v>172</v>
      </c>
      <c r="F31" s="27" t="s">
        <v>65</v>
      </c>
      <c r="G31" s="27" t="s">
        <v>173</v>
      </c>
      <c r="H31" s="27" t="s">
        <v>174</v>
      </c>
      <c r="I31" s="27" t="s">
        <v>175</v>
      </c>
      <c r="J31" s="27" t="s">
        <v>176</v>
      </c>
      <c r="K31" s="48"/>
      <c r="L31" s="48"/>
      <c r="M31" s="48"/>
      <c r="N31" s="48"/>
      <c r="O31" s="48"/>
      <c r="P31" s="7"/>
      <c r="Q31" s="7"/>
      <c r="R31" s="7"/>
      <c r="S31" s="7"/>
      <c r="T31" s="7"/>
      <c r="U31" s="7"/>
      <c r="V31" s="7"/>
    </row>
    <row r="32" spans="2:22" ht="114" x14ac:dyDescent="0.25">
      <c r="B32" s="51" t="s">
        <v>144</v>
      </c>
      <c r="C32" s="23" t="s">
        <v>34</v>
      </c>
      <c r="D32" s="23" t="s">
        <v>35</v>
      </c>
      <c r="E32" s="23" t="s">
        <v>36</v>
      </c>
      <c r="F32" s="23" t="s">
        <v>37</v>
      </c>
      <c r="G32" s="23" t="s">
        <v>38</v>
      </c>
      <c r="H32" s="23" t="s">
        <v>39</v>
      </c>
      <c r="I32" s="23" t="s">
        <v>40</v>
      </c>
      <c r="J32" s="48"/>
      <c r="K32" s="48"/>
      <c r="L32" s="48"/>
      <c r="M32" s="48"/>
      <c r="N32" s="48"/>
      <c r="O32" s="48"/>
      <c r="P32" s="7"/>
      <c r="Q32" s="7"/>
      <c r="R32" s="7"/>
      <c r="S32" s="7"/>
      <c r="T32" s="7"/>
      <c r="U32" s="7"/>
      <c r="V32" s="7"/>
    </row>
    <row r="33" spans="2:22" ht="71.25" x14ac:dyDescent="0.25">
      <c r="B33" s="52" t="s">
        <v>145</v>
      </c>
      <c r="C33" s="23" t="s">
        <v>41</v>
      </c>
      <c r="D33" s="23" t="s">
        <v>42</v>
      </c>
      <c r="E33" s="23" t="s">
        <v>43</v>
      </c>
      <c r="F33" s="23" t="s">
        <v>44</v>
      </c>
      <c r="G33" s="48"/>
      <c r="H33" s="48"/>
      <c r="I33" s="48"/>
      <c r="J33" s="48"/>
      <c r="K33" s="48"/>
      <c r="L33" s="48"/>
      <c r="M33" s="48"/>
      <c r="N33" s="48"/>
      <c r="O33" s="48"/>
      <c r="P33" s="7"/>
      <c r="Q33" s="7"/>
      <c r="R33" s="7"/>
      <c r="S33" s="7"/>
      <c r="T33" s="7"/>
      <c r="U33" s="7"/>
      <c r="V33" s="7"/>
    </row>
    <row r="34" spans="2:22" ht="100.5" x14ac:dyDescent="0.25">
      <c r="B34" s="71" t="s">
        <v>625</v>
      </c>
      <c r="C34" s="27" t="s">
        <v>94</v>
      </c>
      <c r="D34" s="27" t="s">
        <v>95</v>
      </c>
      <c r="E34" s="27" t="s">
        <v>96</v>
      </c>
      <c r="F34" s="27" t="s">
        <v>97</v>
      </c>
      <c r="G34" s="27" t="s">
        <v>98</v>
      </c>
      <c r="H34" s="27" t="s">
        <v>65</v>
      </c>
      <c r="I34" s="27" t="s">
        <v>99</v>
      </c>
      <c r="J34" s="27" t="s">
        <v>100</v>
      </c>
      <c r="K34" s="27" t="s">
        <v>44</v>
      </c>
      <c r="L34" s="27" t="s">
        <v>101</v>
      </c>
      <c r="M34" s="48"/>
      <c r="N34" s="48"/>
      <c r="O34" s="48"/>
      <c r="P34" s="7"/>
      <c r="Q34" s="7"/>
      <c r="R34" s="7"/>
      <c r="S34" s="7"/>
      <c r="T34" s="7"/>
      <c r="U34" s="7"/>
      <c r="V34" s="7"/>
    </row>
    <row r="35" spans="2:22" ht="86.25" x14ac:dyDescent="0.25">
      <c r="B35" s="71" t="s">
        <v>624</v>
      </c>
      <c r="C35" s="27" t="s">
        <v>177</v>
      </c>
      <c r="D35" s="27" t="s">
        <v>178</v>
      </c>
      <c r="E35" s="27" t="s">
        <v>179</v>
      </c>
      <c r="F35" s="27" t="s">
        <v>180</v>
      </c>
      <c r="G35" s="27" t="s">
        <v>181</v>
      </c>
      <c r="H35" s="27" t="s">
        <v>44</v>
      </c>
      <c r="I35" s="27" t="s">
        <v>182</v>
      </c>
      <c r="J35" s="27" t="s">
        <v>65</v>
      </c>
      <c r="K35" s="48"/>
      <c r="L35" s="48"/>
      <c r="M35" s="48"/>
      <c r="N35" s="48"/>
      <c r="O35" s="48"/>
      <c r="P35" s="7"/>
      <c r="Q35" s="7"/>
      <c r="R35" s="7"/>
      <c r="S35" s="7"/>
      <c r="T35" s="7"/>
      <c r="U35" s="7"/>
      <c r="V35" s="7"/>
    </row>
    <row r="36" spans="2:22" ht="100.5" x14ac:dyDescent="0.25">
      <c r="B36" s="71" t="s">
        <v>628</v>
      </c>
      <c r="C36" s="27" t="s">
        <v>30</v>
      </c>
      <c r="D36" s="27" t="s">
        <v>183</v>
      </c>
      <c r="E36" s="27" t="s">
        <v>85</v>
      </c>
      <c r="F36" s="27" t="s">
        <v>86</v>
      </c>
      <c r="G36" s="27" t="s">
        <v>184</v>
      </c>
      <c r="H36" s="27" t="s">
        <v>185</v>
      </c>
      <c r="I36" s="27" t="s">
        <v>31</v>
      </c>
      <c r="J36" s="27" t="s">
        <v>65</v>
      </c>
      <c r="K36" s="48"/>
      <c r="L36" s="48"/>
      <c r="M36" s="48"/>
      <c r="N36" s="48"/>
      <c r="O36" s="48"/>
      <c r="P36" s="7"/>
      <c r="Q36" s="7"/>
      <c r="R36" s="7"/>
      <c r="S36" s="7"/>
      <c r="T36" s="7"/>
      <c r="U36" s="7"/>
      <c r="V36" s="7"/>
    </row>
    <row r="37" spans="2:22" ht="57.75" x14ac:dyDescent="0.25">
      <c r="B37" s="51" t="s">
        <v>634</v>
      </c>
      <c r="C37" s="27" t="s">
        <v>635</v>
      </c>
      <c r="D37" s="27" t="s">
        <v>85</v>
      </c>
      <c r="E37" s="27" t="s">
        <v>86</v>
      </c>
      <c r="F37" s="27" t="s">
        <v>87</v>
      </c>
      <c r="G37" s="27" t="s">
        <v>636</v>
      </c>
      <c r="H37" s="27" t="s">
        <v>31</v>
      </c>
      <c r="I37" s="27" t="s">
        <v>637</v>
      </c>
      <c r="J37" s="27" t="s">
        <v>638</v>
      </c>
      <c r="K37" s="27"/>
      <c r="L37" s="27"/>
      <c r="M37" s="48"/>
      <c r="N37" s="48"/>
      <c r="O37" s="48"/>
      <c r="P37" s="7"/>
      <c r="Q37" s="7"/>
      <c r="R37" s="7"/>
      <c r="S37" s="7"/>
      <c r="T37" s="7"/>
      <c r="U37" s="7"/>
      <c r="V37" s="7"/>
    </row>
    <row r="38" spans="2:22" ht="72" x14ac:dyDescent="0.25">
      <c r="B38" s="51" t="s">
        <v>188</v>
      </c>
      <c r="C38" s="27" t="s">
        <v>190</v>
      </c>
      <c r="D38" s="27" t="s">
        <v>191</v>
      </c>
      <c r="E38" s="27" t="s">
        <v>192</v>
      </c>
      <c r="F38" s="27" t="s">
        <v>193</v>
      </c>
      <c r="G38" s="27" t="s">
        <v>194</v>
      </c>
      <c r="H38" s="27" t="s">
        <v>195</v>
      </c>
      <c r="I38" s="27" t="s">
        <v>196</v>
      </c>
      <c r="J38" s="27" t="s">
        <v>197</v>
      </c>
      <c r="K38" s="27" t="s">
        <v>44</v>
      </c>
      <c r="L38" s="27" t="s">
        <v>90</v>
      </c>
      <c r="M38" s="48"/>
      <c r="N38" s="48"/>
      <c r="O38" s="48"/>
      <c r="P38" s="7"/>
      <c r="Q38" s="7"/>
      <c r="R38" s="7"/>
      <c r="S38" s="7"/>
      <c r="T38" s="7"/>
      <c r="U38" s="7"/>
      <c r="V38" s="7"/>
    </row>
    <row r="39" spans="2:22" ht="99.75" x14ac:dyDescent="0.25">
      <c r="B39" s="58" t="s">
        <v>189</v>
      </c>
      <c r="C39" s="26" t="s">
        <v>72</v>
      </c>
      <c r="D39" s="26" t="s">
        <v>73</v>
      </c>
      <c r="E39" s="26" t="s">
        <v>74</v>
      </c>
      <c r="F39" s="26" t="s">
        <v>75</v>
      </c>
      <c r="G39" s="26" t="s">
        <v>76</v>
      </c>
      <c r="H39" s="26" t="s">
        <v>44</v>
      </c>
      <c r="I39" s="48"/>
      <c r="J39" s="48"/>
      <c r="K39" s="48"/>
      <c r="L39" s="48"/>
      <c r="M39" s="48"/>
      <c r="N39" s="48"/>
      <c r="O39" s="48"/>
      <c r="P39" s="7"/>
      <c r="Q39" s="7"/>
      <c r="R39" s="7"/>
      <c r="S39" s="7"/>
      <c r="T39" s="7"/>
      <c r="U39" s="7"/>
      <c r="V39" s="7"/>
    </row>
    <row r="40" spans="2:22" ht="200.25" x14ac:dyDescent="0.25">
      <c r="B40" s="58" t="s">
        <v>592</v>
      </c>
      <c r="C40" s="27" t="s">
        <v>186</v>
      </c>
      <c r="D40" s="27" t="s">
        <v>241</v>
      </c>
      <c r="E40" s="27" t="s">
        <v>242</v>
      </c>
      <c r="F40" s="27" t="s">
        <v>243</v>
      </c>
      <c r="G40" s="27" t="s">
        <v>244</v>
      </c>
      <c r="H40" s="27" t="s">
        <v>245</v>
      </c>
      <c r="I40" s="27" t="s">
        <v>246</v>
      </c>
      <c r="J40" s="27" t="s">
        <v>187</v>
      </c>
      <c r="K40" s="27" t="s">
        <v>247</v>
      </c>
      <c r="L40" s="27" t="s">
        <v>101</v>
      </c>
      <c r="M40" s="27" t="s">
        <v>182</v>
      </c>
      <c r="N40" s="27" t="s">
        <v>248</v>
      </c>
      <c r="O40" s="27" t="s">
        <v>44</v>
      </c>
      <c r="P40" s="27" t="s">
        <v>249</v>
      </c>
      <c r="Q40" s="7"/>
      <c r="R40" s="7"/>
      <c r="S40" s="7"/>
      <c r="T40" s="7"/>
      <c r="U40" s="7"/>
      <c r="V40" s="7"/>
    </row>
    <row r="41" spans="2:22" ht="228.75" x14ac:dyDescent="0.25">
      <c r="B41" s="58" t="s">
        <v>251</v>
      </c>
      <c r="C41" s="25" t="s">
        <v>56</v>
      </c>
      <c r="D41" s="25" t="s">
        <v>133</v>
      </c>
      <c r="E41" s="25" t="s">
        <v>150</v>
      </c>
      <c r="F41" s="25" t="s">
        <v>65</v>
      </c>
      <c r="G41" s="25" t="s">
        <v>253</v>
      </c>
      <c r="H41" s="25" t="s">
        <v>254</v>
      </c>
      <c r="I41" s="25" t="s">
        <v>138</v>
      </c>
      <c r="J41" s="25" t="s">
        <v>255</v>
      </c>
      <c r="K41" s="48"/>
      <c r="L41" s="48"/>
      <c r="M41" s="48"/>
      <c r="N41" s="48"/>
      <c r="O41" s="48"/>
      <c r="P41" s="7"/>
      <c r="Q41" s="7"/>
      <c r="R41" s="7"/>
      <c r="S41" s="7"/>
      <c r="T41" s="7"/>
      <c r="U41" s="7"/>
      <c r="V41" s="7"/>
    </row>
    <row r="42" spans="2:22" ht="142.5" x14ac:dyDescent="0.25">
      <c r="B42" s="59" t="s">
        <v>252</v>
      </c>
      <c r="C42" s="24" t="s">
        <v>130</v>
      </c>
      <c r="D42" s="24" t="s">
        <v>131</v>
      </c>
      <c r="E42" s="24" t="s">
        <v>132</v>
      </c>
      <c r="F42" s="24" t="s">
        <v>44</v>
      </c>
      <c r="G42" s="24" t="s">
        <v>133</v>
      </c>
      <c r="H42" s="24" t="s">
        <v>134</v>
      </c>
      <c r="I42" s="24" t="s">
        <v>135</v>
      </c>
      <c r="J42" s="24" t="s">
        <v>136</v>
      </c>
      <c r="K42" s="24" t="s">
        <v>137</v>
      </c>
      <c r="L42" s="24" t="s">
        <v>138</v>
      </c>
      <c r="M42" s="24" t="s">
        <v>139</v>
      </c>
      <c r="N42" s="48"/>
      <c r="O42" s="48"/>
      <c r="P42" s="7"/>
      <c r="Q42" s="7"/>
      <c r="R42" s="7"/>
      <c r="S42" s="7"/>
      <c r="T42" s="7"/>
      <c r="U42" s="7"/>
      <c r="V42" s="7"/>
    </row>
    <row r="43" spans="2:22" ht="72" x14ac:dyDescent="0.25">
      <c r="B43" s="59" t="s">
        <v>589</v>
      </c>
      <c r="C43" s="27" t="s">
        <v>77</v>
      </c>
      <c r="D43" s="27" t="s">
        <v>78</v>
      </c>
      <c r="E43" s="27" t="s">
        <v>79</v>
      </c>
      <c r="F43" s="27" t="s">
        <v>80</v>
      </c>
      <c r="G43" s="27" t="s">
        <v>81</v>
      </c>
      <c r="H43" s="27" t="s">
        <v>82</v>
      </c>
      <c r="I43" s="27" t="s">
        <v>140</v>
      </c>
      <c r="J43" s="48"/>
      <c r="K43" s="48"/>
      <c r="L43" s="48"/>
      <c r="M43" s="48"/>
      <c r="N43" s="48"/>
      <c r="O43" s="48"/>
      <c r="P43" s="7"/>
      <c r="Q43" s="7"/>
      <c r="R43" s="7"/>
      <c r="S43" s="7"/>
      <c r="T43" s="7"/>
      <c r="U43" s="7"/>
      <c r="V43" s="7"/>
    </row>
    <row r="44" spans="2:22" ht="60" customHeight="1" x14ac:dyDescent="0.25">
      <c r="B44" s="59" t="s">
        <v>256</v>
      </c>
      <c r="C44" s="27" t="s">
        <v>30</v>
      </c>
      <c r="D44" s="27" t="s">
        <v>85</v>
      </c>
      <c r="E44" s="27" t="s">
        <v>86</v>
      </c>
      <c r="F44" s="27" t="s">
        <v>87</v>
      </c>
      <c r="G44" s="27" t="s">
        <v>44</v>
      </c>
      <c r="H44" s="27" t="s">
        <v>31</v>
      </c>
      <c r="I44" s="27" t="s">
        <v>258</v>
      </c>
      <c r="J44" s="27" t="s">
        <v>259</v>
      </c>
      <c r="K44" s="48"/>
      <c r="L44" s="48"/>
      <c r="M44" s="48"/>
      <c r="N44" s="48"/>
      <c r="O44" s="48"/>
      <c r="P44" s="7"/>
      <c r="Q44" s="7"/>
      <c r="R44" s="7"/>
      <c r="S44" s="7"/>
      <c r="T44" s="7"/>
      <c r="U44" s="7"/>
      <c r="V44" s="7"/>
    </row>
    <row r="45" spans="2:22" ht="54.75" customHeight="1" x14ac:dyDescent="0.25">
      <c r="B45" s="58" t="s">
        <v>257</v>
      </c>
      <c r="C45" s="23" t="s">
        <v>34</v>
      </c>
      <c r="D45" s="23" t="s">
        <v>35</v>
      </c>
      <c r="E45" s="23" t="s">
        <v>36</v>
      </c>
      <c r="F45" s="23" t="s">
        <v>37</v>
      </c>
      <c r="G45" s="23" t="s">
        <v>38</v>
      </c>
      <c r="H45" s="23" t="s">
        <v>39</v>
      </c>
      <c r="I45" s="23" t="s">
        <v>40</v>
      </c>
      <c r="J45" s="48"/>
      <c r="K45" s="48"/>
      <c r="L45" s="48"/>
      <c r="M45" s="48"/>
      <c r="N45" s="48"/>
      <c r="O45" s="48"/>
      <c r="P45" s="7"/>
      <c r="Q45" s="7"/>
      <c r="R45" s="7"/>
      <c r="S45" s="7"/>
      <c r="T45" s="7"/>
      <c r="U45" s="7"/>
      <c r="V45" s="7"/>
    </row>
    <row r="46" spans="2:22" ht="114" x14ac:dyDescent="0.25">
      <c r="B46" s="58" t="s">
        <v>260</v>
      </c>
      <c r="C46" s="23" t="s">
        <v>34</v>
      </c>
      <c r="D46" s="23" t="s">
        <v>35</v>
      </c>
      <c r="E46" s="23" t="s">
        <v>36</v>
      </c>
      <c r="F46" s="23" t="s">
        <v>37</v>
      </c>
      <c r="G46" s="23" t="s">
        <v>38</v>
      </c>
      <c r="H46" s="23" t="s">
        <v>39</v>
      </c>
      <c r="I46" s="23" t="s">
        <v>40</v>
      </c>
      <c r="J46" s="48"/>
      <c r="K46" s="48"/>
      <c r="L46" s="48"/>
      <c r="M46" s="48"/>
      <c r="N46" s="48"/>
      <c r="O46" s="48"/>
      <c r="P46" s="7"/>
      <c r="Q46" s="7"/>
      <c r="R46" s="7"/>
      <c r="S46" s="7"/>
      <c r="T46" s="7"/>
      <c r="U46" s="7"/>
      <c r="V46" s="7"/>
    </row>
    <row r="47" spans="2:22" ht="114" x14ac:dyDescent="0.25">
      <c r="B47" s="58" t="s">
        <v>262</v>
      </c>
      <c r="C47" s="23" t="s">
        <v>34</v>
      </c>
      <c r="D47" s="23" t="s">
        <v>35</v>
      </c>
      <c r="E47" s="23" t="s">
        <v>36</v>
      </c>
      <c r="F47" s="23" t="s">
        <v>37</v>
      </c>
      <c r="G47" s="23" t="s">
        <v>38</v>
      </c>
      <c r="H47" s="23" t="s">
        <v>39</v>
      </c>
      <c r="I47" s="23" t="s">
        <v>40</v>
      </c>
      <c r="J47" s="48"/>
      <c r="K47" s="48"/>
      <c r="L47" s="48"/>
      <c r="M47" s="48"/>
      <c r="N47" s="48"/>
      <c r="O47" s="48"/>
      <c r="P47" s="7"/>
      <c r="Q47" s="7"/>
      <c r="R47" s="7"/>
      <c r="S47" s="7"/>
      <c r="T47" s="7"/>
      <c r="U47" s="7"/>
      <c r="V47" s="7"/>
    </row>
    <row r="48" spans="2:22" ht="42.75" x14ac:dyDescent="0.25">
      <c r="B48" s="58" t="s">
        <v>261</v>
      </c>
      <c r="C48" s="24" t="s">
        <v>263</v>
      </c>
      <c r="D48" s="24" t="s">
        <v>264</v>
      </c>
      <c r="E48" s="24" t="s">
        <v>265</v>
      </c>
      <c r="F48" s="24" t="s">
        <v>266</v>
      </c>
      <c r="G48" s="24" t="s">
        <v>44</v>
      </c>
      <c r="H48" s="24" t="s">
        <v>65</v>
      </c>
      <c r="I48" s="48"/>
      <c r="J48" s="48"/>
      <c r="K48" s="48"/>
      <c r="L48" s="48"/>
      <c r="M48" s="48"/>
      <c r="N48" s="48"/>
      <c r="O48" s="48"/>
      <c r="P48" s="7"/>
      <c r="Q48" s="7"/>
      <c r="R48" s="7"/>
      <c r="S48" s="7"/>
      <c r="T48" s="7"/>
      <c r="U48" s="7"/>
      <c r="V48" s="7"/>
    </row>
    <row r="49" spans="2:22" ht="114" x14ac:dyDescent="0.25">
      <c r="B49" s="58" t="s">
        <v>267</v>
      </c>
      <c r="C49" s="23" t="s">
        <v>34</v>
      </c>
      <c r="D49" s="23" t="s">
        <v>35</v>
      </c>
      <c r="E49" s="23" t="s">
        <v>36</v>
      </c>
      <c r="F49" s="23" t="s">
        <v>37</v>
      </c>
      <c r="G49" s="23" t="s">
        <v>38</v>
      </c>
      <c r="H49" s="23" t="s">
        <v>39</v>
      </c>
      <c r="I49" s="23" t="s">
        <v>40</v>
      </c>
      <c r="J49" s="48"/>
      <c r="K49" s="48"/>
      <c r="L49" s="48"/>
      <c r="M49" s="48"/>
      <c r="N49" s="48"/>
      <c r="O49" s="48"/>
      <c r="P49" s="7"/>
      <c r="Q49" s="7"/>
      <c r="R49" s="7"/>
      <c r="S49" s="7"/>
      <c r="T49" s="7"/>
      <c r="U49" s="7"/>
      <c r="V49" s="7"/>
    </row>
    <row r="50" spans="2:22" ht="114" x14ac:dyDescent="0.25">
      <c r="B50" s="58" t="s">
        <v>268</v>
      </c>
      <c r="C50" s="23" t="s">
        <v>34</v>
      </c>
      <c r="D50" s="23" t="s">
        <v>35</v>
      </c>
      <c r="E50" s="23" t="s">
        <v>36</v>
      </c>
      <c r="F50" s="23" t="s">
        <v>37</v>
      </c>
      <c r="G50" s="23" t="s">
        <v>38</v>
      </c>
      <c r="H50" s="23" t="s">
        <v>39</v>
      </c>
      <c r="I50" s="23" t="s">
        <v>40</v>
      </c>
      <c r="J50" s="48"/>
      <c r="K50" s="48"/>
      <c r="L50" s="48"/>
      <c r="M50" s="48"/>
      <c r="N50" s="48"/>
      <c r="O50" s="48"/>
      <c r="P50" s="7"/>
      <c r="Q50" s="7"/>
      <c r="R50" s="7"/>
      <c r="S50" s="7"/>
      <c r="T50" s="7"/>
      <c r="U50" s="7"/>
      <c r="V50" s="7"/>
    </row>
    <row r="51" spans="2:22" ht="114" x14ac:dyDescent="0.25">
      <c r="B51" s="58" t="s">
        <v>269</v>
      </c>
      <c r="C51" s="23" t="s">
        <v>34</v>
      </c>
      <c r="D51" s="23" t="s">
        <v>35</v>
      </c>
      <c r="E51" s="23" t="s">
        <v>36</v>
      </c>
      <c r="F51" s="23" t="s">
        <v>37</v>
      </c>
      <c r="G51" s="23" t="s">
        <v>38</v>
      </c>
      <c r="H51" s="23" t="s">
        <v>39</v>
      </c>
      <c r="I51" s="23" t="s">
        <v>40</v>
      </c>
      <c r="J51" s="48"/>
      <c r="K51" s="48"/>
      <c r="L51" s="48"/>
      <c r="M51" s="48"/>
      <c r="N51" s="48"/>
      <c r="O51" s="48"/>
      <c r="P51" s="7"/>
      <c r="Q51" s="7"/>
      <c r="R51" s="7"/>
      <c r="S51" s="7"/>
      <c r="T51" s="7"/>
      <c r="U51" s="7"/>
      <c r="V51" s="7"/>
    </row>
    <row r="52" spans="2:22" ht="128.25" x14ac:dyDescent="0.25">
      <c r="B52" s="58" t="s">
        <v>270</v>
      </c>
      <c r="C52" s="23" t="s">
        <v>274</v>
      </c>
      <c r="D52" s="24" t="s">
        <v>275</v>
      </c>
      <c r="E52" s="24" t="s">
        <v>276</v>
      </c>
      <c r="F52" s="24" t="s">
        <v>277</v>
      </c>
      <c r="G52" s="24" t="s">
        <v>278</v>
      </c>
      <c r="H52" s="24" t="s">
        <v>65</v>
      </c>
      <c r="I52" s="48"/>
      <c r="J52" s="48"/>
      <c r="K52" s="48"/>
      <c r="L52" s="48"/>
      <c r="M52" s="48"/>
      <c r="N52" s="48"/>
      <c r="O52" s="48"/>
      <c r="P52" s="7"/>
      <c r="Q52" s="7"/>
      <c r="R52" s="7"/>
      <c r="S52" s="7"/>
      <c r="T52" s="7"/>
      <c r="U52" s="7"/>
      <c r="V52" s="7"/>
    </row>
    <row r="53" spans="2:22" ht="57.75" x14ac:dyDescent="0.25">
      <c r="B53" s="58" t="s">
        <v>271</v>
      </c>
      <c r="C53" s="27" t="s">
        <v>279</v>
      </c>
      <c r="D53" s="27" t="s">
        <v>280</v>
      </c>
      <c r="E53" s="27" t="s">
        <v>281</v>
      </c>
      <c r="F53" s="27" t="s">
        <v>282</v>
      </c>
      <c r="G53" s="27" t="s">
        <v>283</v>
      </c>
      <c r="H53" s="27" t="s">
        <v>284</v>
      </c>
      <c r="I53" s="48"/>
      <c r="J53" s="48"/>
      <c r="K53" s="48"/>
      <c r="L53" s="48"/>
      <c r="M53" s="48"/>
      <c r="N53" s="48"/>
      <c r="O53" s="48"/>
      <c r="P53" s="7"/>
      <c r="Q53" s="7"/>
      <c r="R53" s="7"/>
      <c r="S53" s="7"/>
      <c r="T53" s="7"/>
      <c r="U53" s="7"/>
      <c r="V53" s="7"/>
    </row>
    <row r="54" spans="2:22" ht="114" x14ac:dyDescent="0.25">
      <c r="B54" s="59" t="s">
        <v>272</v>
      </c>
      <c r="C54" s="23" t="s">
        <v>34</v>
      </c>
      <c r="D54" s="23" t="s">
        <v>35</v>
      </c>
      <c r="E54" s="23" t="s">
        <v>36</v>
      </c>
      <c r="F54" s="23" t="s">
        <v>37</v>
      </c>
      <c r="G54" s="23" t="s">
        <v>38</v>
      </c>
      <c r="H54" s="23" t="s">
        <v>39</v>
      </c>
      <c r="I54" s="23" t="s">
        <v>40</v>
      </c>
      <c r="J54" s="48"/>
      <c r="K54" s="48"/>
      <c r="L54" s="48"/>
      <c r="M54" s="48"/>
      <c r="N54" s="48"/>
      <c r="O54" s="48"/>
      <c r="P54" s="7"/>
      <c r="Q54" s="7"/>
      <c r="R54" s="7"/>
      <c r="S54" s="7"/>
      <c r="T54" s="7"/>
      <c r="U54" s="7"/>
      <c r="V54" s="7"/>
    </row>
    <row r="55" spans="2:22" ht="71.25" x14ac:dyDescent="0.25">
      <c r="B55" s="60" t="s">
        <v>273</v>
      </c>
      <c r="C55" s="23" t="s">
        <v>41</v>
      </c>
      <c r="D55" s="23" t="s">
        <v>42</v>
      </c>
      <c r="E55" s="23" t="s">
        <v>43</v>
      </c>
      <c r="F55" s="23" t="s">
        <v>44</v>
      </c>
      <c r="G55" s="48"/>
      <c r="H55" s="48"/>
      <c r="I55" s="48"/>
      <c r="J55" s="48"/>
      <c r="K55" s="48"/>
      <c r="L55" s="48"/>
      <c r="M55" s="48"/>
      <c r="N55" s="48"/>
      <c r="O55" s="48"/>
      <c r="P55" s="7"/>
      <c r="Q55" s="7"/>
      <c r="R55" s="7"/>
      <c r="S55" s="7"/>
      <c r="T55" s="7"/>
      <c r="U55" s="7"/>
      <c r="V55" s="7"/>
    </row>
    <row r="56" spans="2:22" ht="57.75" x14ac:dyDescent="0.25">
      <c r="B56" s="58" t="s">
        <v>285</v>
      </c>
      <c r="C56" s="27" t="s">
        <v>279</v>
      </c>
      <c r="D56" s="27" t="s">
        <v>280</v>
      </c>
      <c r="E56" s="27" t="s">
        <v>281</v>
      </c>
      <c r="F56" s="27" t="s">
        <v>282</v>
      </c>
      <c r="G56" s="27" t="s">
        <v>283</v>
      </c>
      <c r="H56" s="27" t="s">
        <v>288</v>
      </c>
      <c r="I56" s="48"/>
      <c r="J56" s="48"/>
      <c r="K56" s="48"/>
      <c r="L56" s="48"/>
      <c r="M56" s="48"/>
      <c r="N56" s="48"/>
      <c r="O56" s="48"/>
      <c r="P56" s="7"/>
      <c r="Q56" s="7"/>
      <c r="R56" s="7"/>
      <c r="S56" s="7"/>
      <c r="T56" s="7"/>
      <c r="U56" s="7"/>
      <c r="V56" s="7"/>
    </row>
    <row r="57" spans="2:22" ht="114" x14ac:dyDescent="0.25">
      <c r="B57" s="59" t="s">
        <v>286</v>
      </c>
      <c r="C57" s="23" t="s">
        <v>34</v>
      </c>
      <c r="D57" s="23" t="s">
        <v>35</v>
      </c>
      <c r="E57" s="23" t="s">
        <v>36</v>
      </c>
      <c r="F57" s="23" t="s">
        <v>37</v>
      </c>
      <c r="G57" s="23" t="s">
        <v>38</v>
      </c>
      <c r="H57" s="23" t="s">
        <v>39</v>
      </c>
      <c r="I57" s="23" t="s">
        <v>40</v>
      </c>
      <c r="J57" s="48"/>
      <c r="K57" s="48"/>
      <c r="L57" s="48"/>
      <c r="M57" s="48"/>
      <c r="N57" s="48"/>
      <c r="O57" s="48"/>
      <c r="P57" s="7"/>
      <c r="Q57" s="7"/>
      <c r="R57" s="7"/>
      <c r="S57" s="7"/>
      <c r="T57" s="7"/>
      <c r="U57" s="7"/>
      <c r="V57" s="7"/>
    </row>
    <row r="58" spans="2:22" ht="71.25" x14ac:dyDescent="0.25">
      <c r="B58" s="60" t="s">
        <v>287</v>
      </c>
      <c r="C58" s="23" t="s">
        <v>41</v>
      </c>
      <c r="D58" s="23" t="s">
        <v>42</v>
      </c>
      <c r="E58" s="23" t="s">
        <v>43</v>
      </c>
      <c r="F58" s="23" t="s">
        <v>44</v>
      </c>
      <c r="G58" s="48"/>
      <c r="H58" s="48"/>
      <c r="I58" s="48"/>
      <c r="J58" s="48"/>
      <c r="K58" s="48"/>
      <c r="L58" s="48"/>
      <c r="M58" s="48"/>
      <c r="N58" s="48"/>
      <c r="O58" s="48"/>
      <c r="P58" s="7"/>
      <c r="Q58" s="7"/>
      <c r="R58" s="7"/>
      <c r="S58" s="7"/>
      <c r="T58" s="7"/>
      <c r="U58" s="7"/>
      <c r="V58" s="7"/>
    </row>
    <row r="59" spans="2:22" ht="57.75" x14ac:dyDescent="0.25">
      <c r="B59" s="58" t="s">
        <v>289</v>
      </c>
      <c r="C59" s="27" t="s">
        <v>279</v>
      </c>
      <c r="D59" s="27" t="s">
        <v>280</v>
      </c>
      <c r="E59" s="27" t="s">
        <v>281</v>
      </c>
      <c r="F59" s="27" t="s">
        <v>282</v>
      </c>
      <c r="G59" s="27" t="s">
        <v>283</v>
      </c>
      <c r="H59" s="27" t="s">
        <v>288</v>
      </c>
      <c r="I59" s="48"/>
      <c r="J59" s="48"/>
      <c r="K59" s="48"/>
      <c r="L59" s="48"/>
      <c r="M59" s="48"/>
      <c r="N59" s="48"/>
      <c r="O59" s="48"/>
      <c r="P59" s="7"/>
      <c r="Q59" s="7"/>
      <c r="R59" s="7"/>
      <c r="S59" s="7"/>
      <c r="T59" s="7"/>
      <c r="U59" s="7"/>
      <c r="V59" s="7"/>
    </row>
    <row r="60" spans="2:22" ht="114" x14ac:dyDescent="0.25">
      <c r="B60" s="58" t="s">
        <v>290</v>
      </c>
      <c r="C60" s="23" t="s">
        <v>34</v>
      </c>
      <c r="D60" s="23" t="s">
        <v>35</v>
      </c>
      <c r="E60" s="23" t="s">
        <v>36</v>
      </c>
      <c r="F60" s="23" t="s">
        <v>37</v>
      </c>
      <c r="G60" s="23" t="s">
        <v>38</v>
      </c>
      <c r="H60" s="23" t="s">
        <v>39</v>
      </c>
      <c r="I60" s="23" t="s">
        <v>40</v>
      </c>
      <c r="J60" s="48"/>
      <c r="K60" s="48"/>
      <c r="L60" s="48"/>
      <c r="M60" s="48"/>
      <c r="N60" s="48"/>
      <c r="O60" s="48"/>
      <c r="P60" s="7"/>
      <c r="Q60" s="7"/>
      <c r="R60" s="7"/>
      <c r="S60" s="7"/>
      <c r="T60" s="7"/>
      <c r="U60" s="7"/>
      <c r="V60" s="7"/>
    </row>
    <row r="61" spans="2:22" ht="71.25" x14ac:dyDescent="0.25">
      <c r="B61" s="61" t="s">
        <v>291</v>
      </c>
      <c r="C61" s="23" t="s">
        <v>41</v>
      </c>
      <c r="D61" s="23" t="s">
        <v>42</v>
      </c>
      <c r="E61" s="23" t="s">
        <v>43</v>
      </c>
      <c r="F61" s="23" t="s">
        <v>44</v>
      </c>
      <c r="G61" s="48"/>
      <c r="H61" s="48"/>
      <c r="I61" s="48"/>
      <c r="J61" s="48"/>
      <c r="K61" s="48"/>
      <c r="L61" s="48"/>
      <c r="M61" s="48"/>
      <c r="N61" s="48"/>
      <c r="O61" s="48"/>
      <c r="P61" s="7"/>
      <c r="Q61" s="7"/>
      <c r="R61" s="7"/>
      <c r="S61" s="7"/>
      <c r="T61" s="7"/>
      <c r="U61" s="7"/>
      <c r="V61" s="7"/>
    </row>
    <row r="62" spans="2:22" ht="63.75" customHeight="1" x14ac:dyDescent="0.25">
      <c r="B62" s="70" t="s">
        <v>609</v>
      </c>
      <c r="C62" s="23" t="s">
        <v>41</v>
      </c>
      <c r="D62" s="23" t="s">
        <v>42</v>
      </c>
      <c r="E62" s="23" t="s">
        <v>43</v>
      </c>
      <c r="F62" s="23" t="s">
        <v>44</v>
      </c>
      <c r="G62" s="48"/>
      <c r="H62" s="48"/>
      <c r="I62" s="48"/>
      <c r="J62" s="48"/>
      <c r="K62" s="48"/>
      <c r="L62" s="48"/>
      <c r="M62" s="48"/>
      <c r="N62" s="48"/>
      <c r="O62" s="48"/>
      <c r="P62" s="7"/>
      <c r="Q62" s="7"/>
      <c r="R62" s="7"/>
      <c r="S62" s="7"/>
      <c r="T62" s="7"/>
      <c r="U62" s="7"/>
      <c r="V62" s="7"/>
    </row>
    <row r="63" spans="2:22" ht="242.25" x14ac:dyDescent="0.25">
      <c r="B63" s="58" t="s">
        <v>292</v>
      </c>
      <c r="C63" s="23" t="s">
        <v>293</v>
      </c>
      <c r="D63" s="23" t="s">
        <v>294</v>
      </c>
      <c r="E63" s="23" t="s">
        <v>295</v>
      </c>
      <c r="F63" s="23" t="s">
        <v>296</v>
      </c>
      <c r="G63" s="23" t="s">
        <v>297</v>
      </c>
      <c r="H63" s="23" t="s">
        <v>298</v>
      </c>
      <c r="I63" s="23" t="s">
        <v>44</v>
      </c>
      <c r="J63" s="48"/>
      <c r="K63" s="48"/>
      <c r="L63" s="48"/>
      <c r="M63" s="48"/>
      <c r="N63" s="48"/>
      <c r="O63" s="48"/>
      <c r="P63" s="7"/>
      <c r="Q63" s="7"/>
      <c r="R63" s="7"/>
      <c r="S63" s="7"/>
      <c r="T63" s="7"/>
      <c r="U63" s="7"/>
      <c r="V63" s="7"/>
    </row>
    <row r="64" spans="2:22" ht="271.5" x14ac:dyDescent="0.25">
      <c r="B64" s="58" t="s">
        <v>299</v>
      </c>
      <c r="C64" s="27" t="s">
        <v>300</v>
      </c>
      <c r="D64" s="27" t="s">
        <v>301</v>
      </c>
      <c r="E64" s="27" t="s">
        <v>302</v>
      </c>
      <c r="F64" s="27" t="s">
        <v>303</v>
      </c>
      <c r="G64" s="27" t="s">
        <v>304</v>
      </c>
      <c r="H64" s="27" t="s">
        <v>305</v>
      </c>
      <c r="I64" s="27" t="s">
        <v>306</v>
      </c>
      <c r="J64" s="27" t="s">
        <v>307</v>
      </c>
      <c r="K64" s="27" t="s">
        <v>308</v>
      </c>
      <c r="L64" s="27" t="s">
        <v>309</v>
      </c>
      <c r="M64" s="27" t="s">
        <v>186</v>
      </c>
      <c r="N64" s="27" t="s">
        <v>310</v>
      </c>
      <c r="O64" s="27" t="s">
        <v>311</v>
      </c>
      <c r="P64" s="27" t="s">
        <v>312</v>
      </c>
      <c r="Q64" s="27" t="s">
        <v>313</v>
      </c>
      <c r="R64" s="27" t="s">
        <v>315</v>
      </c>
      <c r="S64" s="27" t="s">
        <v>317</v>
      </c>
      <c r="T64" s="27" t="s">
        <v>101</v>
      </c>
      <c r="U64" s="27" t="s">
        <v>182</v>
      </c>
      <c r="V64" s="27" t="s">
        <v>65</v>
      </c>
    </row>
    <row r="65" spans="2:22" ht="57.75" x14ac:dyDescent="0.25">
      <c r="B65" s="72" t="s">
        <v>322</v>
      </c>
      <c r="C65" s="49" t="s">
        <v>126</v>
      </c>
      <c r="D65" s="49" t="s">
        <v>30</v>
      </c>
      <c r="E65" s="49" t="s">
        <v>182</v>
      </c>
      <c r="F65" s="49" t="s">
        <v>44</v>
      </c>
      <c r="G65" s="49" t="s">
        <v>90</v>
      </c>
      <c r="H65" s="49" t="s">
        <v>156</v>
      </c>
      <c r="I65" s="48"/>
      <c r="J65" s="48"/>
      <c r="K65" s="48"/>
      <c r="L65" s="48"/>
      <c r="M65" s="48"/>
      <c r="N65" s="48"/>
      <c r="O65" s="48"/>
      <c r="P65" s="7"/>
      <c r="Q65" s="7"/>
      <c r="R65" s="7"/>
      <c r="S65" s="7"/>
      <c r="T65" s="7"/>
      <c r="U65" s="7"/>
      <c r="V65" s="7"/>
    </row>
    <row r="66" spans="2:22" ht="242.25" x14ac:dyDescent="0.25">
      <c r="B66" s="58" t="s">
        <v>323</v>
      </c>
      <c r="C66" s="24" t="s">
        <v>326</v>
      </c>
      <c r="D66" s="24" t="s">
        <v>327</v>
      </c>
      <c r="E66" s="24" t="s">
        <v>328</v>
      </c>
      <c r="F66" s="24" t="s">
        <v>329</v>
      </c>
      <c r="G66" s="24" t="s">
        <v>330</v>
      </c>
      <c r="H66" s="24" t="s">
        <v>331</v>
      </c>
      <c r="I66" s="48"/>
      <c r="J66" s="48"/>
      <c r="K66" s="48"/>
      <c r="L66" s="48"/>
      <c r="M66" s="48"/>
      <c r="N66" s="48"/>
      <c r="O66" s="48"/>
      <c r="P66" s="7"/>
      <c r="Q66" s="7"/>
      <c r="R66" s="7"/>
      <c r="S66" s="7"/>
      <c r="T66" s="7"/>
      <c r="U66" s="7"/>
      <c r="V66" s="7"/>
    </row>
    <row r="67" spans="2:22" ht="114" x14ac:dyDescent="0.25">
      <c r="B67" s="58" t="s">
        <v>325</v>
      </c>
      <c r="C67" s="23" t="s">
        <v>34</v>
      </c>
      <c r="D67" s="23" t="s">
        <v>35</v>
      </c>
      <c r="E67" s="23" t="s">
        <v>36</v>
      </c>
      <c r="F67" s="23" t="s">
        <v>37</v>
      </c>
      <c r="G67" s="23" t="s">
        <v>38</v>
      </c>
      <c r="H67" s="23" t="s">
        <v>39</v>
      </c>
      <c r="I67" s="23" t="s">
        <v>40</v>
      </c>
      <c r="J67" s="48"/>
      <c r="K67" s="48"/>
      <c r="L67" s="48"/>
      <c r="M67" s="48"/>
      <c r="N67" s="48"/>
      <c r="O67" s="48"/>
      <c r="P67" s="7"/>
      <c r="Q67" s="7"/>
      <c r="R67" s="7"/>
      <c r="S67" s="7"/>
      <c r="T67" s="7"/>
      <c r="U67" s="7"/>
      <c r="V67" s="7"/>
    </row>
    <row r="68" spans="2:22" ht="69.75" customHeight="1" x14ac:dyDescent="0.25">
      <c r="B68" s="58" t="s">
        <v>324</v>
      </c>
      <c r="C68" s="27" t="s">
        <v>332</v>
      </c>
      <c r="D68" s="27" t="s">
        <v>333</v>
      </c>
      <c r="E68" s="27" t="s">
        <v>334</v>
      </c>
      <c r="F68" s="27" t="s">
        <v>335</v>
      </c>
      <c r="G68" s="27" t="s">
        <v>336</v>
      </c>
      <c r="H68" s="27" t="s">
        <v>337</v>
      </c>
      <c r="I68" s="27" t="s">
        <v>164</v>
      </c>
      <c r="J68" s="27" t="s">
        <v>65</v>
      </c>
      <c r="K68" s="48"/>
      <c r="L68" s="48"/>
      <c r="M68" s="48"/>
      <c r="N68" s="48"/>
      <c r="O68" s="48"/>
      <c r="P68" s="7"/>
      <c r="Q68" s="7"/>
      <c r="R68" s="7"/>
      <c r="S68" s="7"/>
      <c r="T68" s="7"/>
      <c r="U68" s="7"/>
      <c r="V68" s="7"/>
    </row>
    <row r="69" spans="2:22" ht="85.5" x14ac:dyDescent="0.25">
      <c r="B69" s="58" t="s">
        <v>338</v>
      </c>
      <c r="C69" s="26" t="s">
        <v>339</v>
      </c>
      <c r="D69" s="26" t="s">
        <v>340</v>
      </c>
      <c r="E69" s="26" t="s">
        <v>341</v>
      </c>
      <c r="F69" s="26" t="s">
        <v>342</v>
      </c>
      <c r="G69" s="26" t="s">
        <v>343</v>
      </c>
      <c r="H69" s="26" t="s">
        <v>344</v>
      </c>
      <c r="I69" s="26" t="s">
        <v>345</v>
      </c>
      <c r="J69" s="26" t="s">
        <v>346</v>
      </c>
      <c r="K69" s="26" t="s">
        <v>44</v>
      </c>
      <c r="L69" s="26" t="s">
        <v>347</v>
      </c>
      <c r="M69" s="26" t="s">
        <v>348</v>
      </c>
      <c r="N69" s="26" t="s">
        <v>349</v>
      </c>
      <c r="O69" s="26" t="s">
        <v>65</v>
      </c>
      <c r="P69" s="26" t="s">
        <v>350</v>
      </c>
      <c r="Q69" s="7"/>
      <c r="R69" s="7"/>
      <c r="S69" s="7"/>
      <c r="T69" s="7"/>
      <c r="U69" s="7"/>
      <c r="V69" s="7"/>
    </row>
    <row r="70" spans="2:22" ht="156.75" x14ac:dyDescent="0.25">
      <c r="B70" s="58" t="s">
        <v>351</v>
      </c>
      <c r="C70" s="26" t="s">
        <v>352</v>
      </c>
      <c r="D70" s="26" t="s">
        <v>353</v>
      </c>
      <c r="E70" s="26" t="s">
        <v>354</v>
      </c>
      <c r="F70" s="26" t="s">
        <v>355</v>
      </c>
      <c r="G70" s="26" t="s">
        <v>356</v>
      </c>
      <c r="H70" s="26" t="s">
        <v>342</v>
      </c>
      <c r="I70" s="26" t="s">
        <v>357</v>
      </c>
      <c r="J70" s="26" t="s">
        <v>358</v>
      </c>
      <c r="K70" s="26" t="s">
        <v>359</v>
      </c>
      <c r="L70" s="26" t="s">
        <v>44</v>
      </c>
      <c r="M70" s="48"/>
      <c r="N70" s="48"/>
      <c r="O70" s="48"/>
      <c r="P70" s="7"/>
      <c r="Q70" s="7"/>
      <c r="R70" s="7"/>
      <c r="S70" s="7"/>
      <c r="T70" s="7"/>
      <c r="U70" s="7"/>
      <c r="V70" s="7"/>
    </row>
    <row r="71" spans="2:22" ht="85.5" x14ac:dyDescent="0.25">
      <c r="B71" s="58" t="s">
        <v>363</v>
      </c>
      <c r="C71" s="26" t="s">
        <v>360</v>
      </c>
      <c r="D71" s="26" t="s">
        <v>361</v>
      </c>
      <c r="E71" s="26" t="s">
        <v>164</v>
      </c>
      <c r="F71" s="26" t="s">
        <v>362</v>
      </c>
      <c r="G71" s="26" t="s">
        <v>65</v>
      </c>
      <c r="H71" s="26" t="s">
        <v>340</v>
      </c>
      <c r="I71" s="26" t="s">
        <v>56</v>
      </c>
      <c r="J71" s="48"/>
      <c r="K71" s="48"/>
      <c r="L71" s="48"/>
      <c r="M71" s="48"/>
      <c r="N71" s="48"/>
      <c r="O71" s="48"/>
      <c r="P71" s="7"/>
      <c r="Q71" s="7"/>
      <c r="R71" s="7"/>
      <c r="S71" s="7"/>
      <c r="T71" s="7"/>
      <c r="U71" s="7"/>
      <c r="V71" s="7"/>
    </row>
    <row r="72" spans="2:22" ht="114" x14ac:dyDescent="0.25">
      <c r="B72" s="58" t="s">
        <v>590</v>
      </c>
      <c r="C72" s="26" t="s">
        <v>364</v>
      </c>
      <c r="D72" s="26" t="s">
        <v>164</v>
      </c>
      <c r="E72" s="26" t="s">
        <v>365</v>
      </c>
      <c r="F72" s="26" t="s">
        <v>366</v>
      </c>
      <c r="G72" s="26" t="s">
        <v>340</v>
      </c>
      <c r="H72" s="26" t="s">
        <v>367</v>
      </c>
      <c r="I72" s="26" t="s">
        <v>368</v>
      </c>
      <c r="J72" s="26" t="s">
        <v>369</v>
      </c>
      <c r="K72" s="26" t="s">
        <v>370</v>
      </c>
      <c r="L72" s="26" t="s">
        <v>65</v>
      </c>
      <c r="M72" s="26" t="s">
        <v>44</v>
      </c>
      <c r="N72" s="48"/>
      <c r="O72" s="48"/>
      <c r="P72" s="7"/>
      <c r="Q72" s="7"/>
      <c r="R72" s="7"/>
      <c r="S72" s="7"/>
      <c r="T72" s="7"/>
      <c r="U72" s="7"/>
      <c r="V72" s="7"/>
    </row>
    <row r="73" spans="2:22" ht="45.75" customHeight="1" x14ac:dyDescent="0.25">
      <c r="B73" s="58" t="s">
        <v>371</v>
      </c>
      <c r="C73" s="49" t="s">
        <v>126</v>
      </c>
      <c r="D73" s="49" t="s">
        <v>30</v>
      </c>
      <c r="E73" s="49" t="s">
        <v>182</v>
      </c>
      <c r="F73" s="49" t="s">
        <v>44</v>
      </c>
      <c r="G73" s="49" t="s">
        <v>90</v>
      </c>
      <c r="H73" s="49" t="s">
        <v>156</v>
      </c>
      <c r="I73" s="48"/>
      <c r="J73" s="48"/>
      <c r="K73" s="48"/>
      <c r="L73" s="48"/>
      <c r="M73" s="48"/>
      <c r="N73" s="48"/>
      <c r="O73" s="48"/>
      <c r="P73" s="7"/>
      <c r="Q73" s="7"/>
      <c r="R73" s="7"/>
      <c r="S73" s="7"/>
      <c r="T73" s="7"/>
      <c r="U73" s="7"/>
      <c r="V73" s="7"/>
    </row>
    <row r="74" spans="2:22" ht="58.5" customHeight="1" x14ac:dyDescent="0.25">
      <c r="B74" s="58" t="s">
        <v>372</v>
      </c>
      <c r="C74" s="23" t="s">
        <v>34</v>
      </c>
      <c r="D74" s="23" t="s">
        <v>35</v>
      </c>
      <c r="E74" s="23" t="s">
        <v>36</v>
      </c>
      <c r="F74" s="23" t="s">
        <v>37</v>
      </c>
      <c r="G74" s="23" t="s">
        <v>38</v>
      </c>
      <c r="H74" s="23" t="s">
        <v>39</v>
      </c>
      <c r="I74" s="23" t="s">
        <v>40</v>
      </c>
      <c r="J74" s="48"/>
      <c r="K74" s="48"/>
      <c r="L74" s="48"/>
      <c r="M74" s="48"/>
      <c r="N74" s="48"/>
      <c r="O74" s="48"/>
      <c r="P74" s="7"/>
      <c r="Q74" s="7"/>
      <c r="R74" s="7"/>
      <c r="S74" s="7"/>
      <c r="T74" s="7"/>
      <c r="U74" s="7"/>
      <c r="V74" s="7"/>
    </row>
    <row r="75" spans="2:22" ht="57.75" customHeight="1" x14ac:dyDescent="0.25">
      <c r="B75" s="58" t="s">
        <v>373</v>
      </c>
      <c r="C75" s="49" t="s">
        <v>126</v>
      </c>
      <c r="D75" s="49" t="s">
        <v>30</v>
      </c>
      <c r="E75" s="49" t="s">
        <v>182</v>
      </c>
      <c r="F75" s="49" t="s">
        <v>44</v>
      </c>
      <c r="G75" s="49" t="s">
        <v>90</v>
      </c>
      <c r="H75" s="49" t="s">
        <v>156</v>
      </c>
      <c r="I75" s="48"/>
      <c r="J75" s="48"/>
      <c r="K75" s="48"/>
      <c r="L75" s="48"/>
      <c r="M75" s="48"/>
      <c r="N75" s="48"/>
      <c r="O75" s="48"/>
      <c r="P75" s="7"/>
      <c r="Q75" s="7"/>
      <c r="R75" s="7"/>
      <c r="S75" s="7"/>
      <c r="T75" s="7"/>
      <c r="U75" s="7"/>
      <c r="V75" s="7"/>
    </row>
    <row r="76" spans="2:22" ht="52.5" customHeight="1" x14ac:dyDescent="0.25">
      <c r="B76" s="58" t="s">
        <v>612</v>
      </c>
      <c r="C76" s="27" t="s">
        <v>186</v>
      </c>
      <c r="D76" s="27" t="s">
        <v>374</v>
      </c>
      <c r="E76" s="27" t="s">
        <v>375</v>
      </c>
      <c r="F76" s="27" t="s">
        <v>376</v>
      </c>
      <c r="G76" s="27" t="s">
        <v>342</v>
      </c>
      <c r="H76" s="27" t="s">
        <v>65</v>
      </c>
      <c r="I76" s="27" t="s">
        <v>377</v>
      </c>
      <c r="J76" s="27" t="s">
        <v>56</v>
      </c>
      <c r="K76" s="27" t="s">
        <v>101</v>
      </c>
      <c r="L76" s="27" t="s">
        <v>182</v>
      </c>
      <c r="M76" s="48"/>
      <c r="N76" s="48"/>
      <c r="O76" s="48"/>
      <c r="P76" s="7"/>
      <c r="Q76" s="7"/>
      <c r="R76" s="7"/>
      <c r="S76" s="7"/>
      <c r="T76" s="7"/>
      <c r="U76" s="7"/>
      <c r="V76" s="7"/>
    </row>
    <row r="77" spans="2:22" ht="57.75" x14ac:dyDescent="0.25">
      <c r="B77" s="58" t="s">
        <v>613</v>
      </c>
      <c r="C77" s="50" t="s">
        <v>182</v>
      </c>
      <c r="D77" s="27" t="s">
        <v>44</v>
      </c>
      <c r="E77" s="27" t="s">
        <v>378</v>
      </c>
      <c r="F77" s="27" t="s">
        <v>379</v>
      </c>
      <c r="G77" s="27" t="s">
        <v>101</v>
      </c>
      <c r="H77" s="27" t="s">
        <v>135</v>
      </c>
      <c r="I77" s="48"/>
      <c r="J77" s="48"/>
      <c r="K77" s="48"/>
      <c r="L77" s="48"/>
      <c r="M77" s="48"/>
      <c r="N77" s="48"/>
      <c r="O77" s="48"/>
      <c r="P77" s="7"/>
      <c r="Q77" s="7"/>
      <c r="R77" s="7"/>
      <c r="S77" s="7"/>
      <c r="T77" s="7"/>
      <c r="U77" s="7"/>
      <c r="V77" s="7"/>
    </row>
    <row r="78" spans="2:22" ht="114" x14ac:dyDescent="0.25">
      <c r="B78" s="58" t="s">
        <v>380</v>
      </c>
      <c r="C78" s="24" t="s">
        <v>381</v>
      </c>
      <c r="D78" s="24" t="s">
        <v>382</v>
      </c>
      <c r="E78" s="24" t="s">
        <v>383</v>
      </c>
      <c r="F78" s="24" t="s">
        <v>384</v>
      </c>
      <c r="G78" s="24" t="s">
        <v>385</v>
      </c>
      <c r="H78" s="23" t="s">
        <v>56</v>
      </c>
      <c r="I78" s="48"/>
      <c r="J78" s="48"/>
      <c r="K78" s="48"/>
      <c r="L78" s="48"/>
      <c r="M78" s="48"/>
      <c r="N78" s="48"/>
      <c r="O78" s="48"/>
      <c r="P78" s="7"/>
      <c r="Q78" s="7"/>
      <c r="R78" s="7"/>
      <c r="S78" s="7"/>
      <c r="T78" s="7"/>
      <c r="U78" s="7"/>
      <c r="V78" s="7"/>
    </row>
    <row r="79" spans="2:22" ht="99.75" x14ac:dyDescent="0.25">
      <c r="B79" s="58" t="s">
        <v>386</v>
      </c>
      <c r="C79" s="24" t="s">
        <v>387</v>
      </c>
      <c r="D79" s="24" t="s">
        <v>388</v>
      </c>
      <c r="E79" s="24" t="s">
        <v>389</v>
      </c>
      <c r="F79" s="24" t="s">
        <v>65</v>
      </c>
      <c r="G79" s="24" t="s">
        <v>390</v>
      </c>
      <c r="H79" s="24" t="s">
        <v>352</v>
      </c>
      <c r="I79" s="48"/>
      <c r="J79" s="48"/>
      <c r="K79" s="48"/>
      <c r="L79" s="48"/>
      <c r="M79" s="48"/>
      <c r="N79" s="48"/>
      <c r="O79" s="48"/>
      <c r="P79" s="7"/>
      <c r="Q79" s="7"/>
      <c r="R79" s="7"/>
      <c r="S79" s="7"/>
      <c r="T79" s="7"/>
      <c r="U79" s="7"/>
      <c r="V79" s="7"/>
    </row>
    <row r="80" spans="2:22" ht="80.25" customHeight="1" x14ac:dyDescent="0.25">
      <c r="B80" s="58" t="s">
        <v>391</v>
      </c>
      <c r="C80" s="23" t="s">
        <v>598</v>
      </c>
      <c r="D80" s="23" t="s">
        <v>599</v>
      </c>
      <c r="E80" s="23" t="s">
        <v>600</v>
      </c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7"/>
      <c r="Q80" s="7"/>
      <c r="R80" s="7"/>
      <c r="S80" s="7"/>
      <c r="T80" s="7"/>
      <c r="U80" s="7"/>
      <c r="V80" s="7"/>
    </row>
    <row r="81" spans="2:22" ht="270.75" x14ac:dyDescent="0.25">
      <c r="B81" s="58" t="s">
        <v>392</v>
      </c>
      <c r="C81" s="24" t="s">
        <v>394</v>
      </c>
      <c r="D81" s="24" t="s">
        <v>395</v>
      </c>
      <c r="E81" s="24" t="s">
        <v>396</v>
      </c>
      <c r="F81" s="24" t="s">
        <v>397</v>
      </c>
      <c r="G81" s="24" t="s">
        <v>398</v>
      </c>
      <c r="H81" s="24" t="s">
        <v>399</v>
      </c>
      <c r="I81" s="24" t="s">
        <v>400</v>
      </c>
      <c r="J81" s="24" t="s">
        <v>401</v>
      </c>
      <c r="K81" s="24" t="s">
        <v>402</v>
      </c>
      <c r="L81" s="24" t="s">
        <v>44</v>
      </c>
      <c r="M81" s="24" t="s">
        <v>156</v>
      </c>
      <c r="N81" s="48"/>
      <c r="O81" s="48"/>
      <c r="P81" s="7"/>
      <c r="Q81" s="7"/>
      <c r="R81" s="7"/>
      <c r="S81" s="7"/>
      <c r="T81" s="7"/>
      <c r="U81" s="7"/>
      <c r="V81" s="7"/>
    </row>
    <row r="82" spans="2:22" ht="114" x14ac:dyDescent="0.25">
      <c r="B82" s="58" t="s">
        <v>393</v>
      </c>
      <c r="C82" s="23" t="s">
        <v>34</v>
      </c>
      <c r="D82" s="23" t="s">
        <v>35</v>
      </c>
      <c r="E82" s="23" t="s">
        <v>36</v>
      </c>
      <c r="F82" s="23" t="s">
        <v>37</v>
      </c>
      <c r="G82" s="23" t="s">
        <v>38</v>
      </c>
      <c r="H82" s="23" t="s">
        <v>39</v>
      </c>
      <c r="I82" s="23" t="s">
        <v>40</v>
      </c>
      <c r="J82" s="48"/>
      <c r="K82" s="48"/>
      <c r="L82" s="48"/>
      <c r="M82" s="48"/>
      <c r="N82" s="48"/>
      <c r="O82" s="48"/>
      <c r="P82" s="7"/>
      <c r="Q82" s="7"/>
      <c r="R82" s="7"/>
      <c r="S82" s="7"/>
      <c r="T82" s="7"/>
      <c r="U82" s="7"/>
      <c r="V82" s="7"/>
    </row>
    <row r="83" spans="2:22" ht="42.75" x14ac:dyDescent="0.25">
      <c r="B83" s="58" t="s">
        <v>403</v>
      </c>
      <c r="C83" s="24" t="s">
        <v>263</v>
      </c>
      <c r="D83" s="24" t="s">
        <v>264</v>
      </c>
      <c r="E83" s="24" t="s">
        <v>265</v>
      </c>
      <c r="F83" s="24" t="s">
        <v>266</v>
      </c>
      <c r="G83" s="24" t="s">
        <v>44</v>
      </c>
      <c r="H83" s="24" t="s">
        <v>65</v>
      </c>
      <c r="I83" s="48"/>
      <c r="J83" s="48"/>
      <c r="K83" s="48"/>
      <c r="L83" s="48"/>
      <c r="M83" s="48"/>
      <c r="N83" s="48"/>
      <c r="O83" s="48"/>
      <c r="P83" s="7"/>
      <c r="Q83" s="7"/>
      <c r="R83" s="7"/>
      <c r="S83" s="7"/>
      <c r="T83" s="7"/>
      <c r="U83" s="7"/>
      <c r="V83" s="7"/>
    </row>
    <row r="84" spans="2:22" ht="42.75" x14ac:dyDescent="0.25">
      <c r="B84" s="58" t="s">
        <v>404</v>
      </c>
      <c r="C84" s="23" t="s">
        <v>405</v>
      </c>
      <c r="D84" s="23" t="s">
        <v>406</v>
      </c>
      <c r="E84" s="23" t="s">
        <v>407</v>
      </c>
      <c r="F84" s="23" t="s">
        <v>408</v>
      </c>
      <c r="G84" s="23" t="s">
        <v>409</v>
      </c>
      <c r="H84" s="23" t="s">
        <v>410</v>
      </c>
      <c r="I84" s="48"/>
      <c r="J84" s="48"/>
      <c r="K84" s="48"/>
      <c r="L84" s="48"/>
      <c r="M84" s="48"/>
      <c r="N84" s="48"/>
      <c r="O84" s="48"/>
      <c r="P84" s="7"/>
      <c r="Q84" s="7"/>
      <c r="R84" s="7"/>
      <c r="S84" s="7"/>
      <c r="T84" s="7"/>
      <c r="U84" s="7"/>
      <c r="V84" s="7"/>
    </row>
    <row r="85" spans="2:22" ht="71.25" customHeight="1" x14ac:dyDescent="0.25">
      <c r="B85" s="58" t="s">
        <v>411</v>
      </c>
      <c r="C85" s="27" t="s">
        <v>413</v>
      </c>
      <c r="D85" s="27" t="s">
        <v>414</v>
      </c>
      <c r="E85" s="27" t="s">
        <v>241</v>
      </c>
      <c r="F85" s="27" t="s">
        <v>415</v>
      </c>
      <c r="G85" s="27" t="s">
        <v>243</v>
      </c>
      <c r="H85" s="27" t="s">
        <v>416</v>
      </c>
      <c r="I85" s="27" t="s">
        <v>417</v>
      </c>
      <c r="J85" s="27" t="s">
        <v>418</v>
      </c>
      <c r="K85" s="27" t="s">
        <v>419</v>
      </c>
      <c r="L85" s="27" t="s">
        <v>420</v>
      </c>
      <c r="M85" s="27" t="s">
        <v>421</v>
      </c>
      <c r="N85" s="27" t="s">
        <v>422</v>
      </c>
      <c r="O85" s="27" t="s">
        <v>423</v>
      </c>
      <c r="P85" s="27" t="s">
        <v>65</v>
      </c>
      <c r="Q85" s="27" t="s">
        <v>101</v>
      </c>
      <c r="R85" s="27" t="s">
        <v>182</v>
      </c>
      <c r="S85" s="7"/>
      <c r="T85" s="7"/>
      <c r="U85" s="7"/>
      <c r="V85" s="7"/>
    </row>
    <row r="86" spans="2:22" ht="114" x14ac:dyDescent="0.25">
      <c r="B86" s="58" t="s">
        <v>412</v>
      </c>
      <c r="C86" s="23" t="s">
        <v>34</v>
      </c>
      <c r="D86" s="23" t="s">
        <v>35</v>
      </c>
      <c r="E86" s="23" t="s">
        <v>36</v>
      </c>
      <c r="F86" s="23" t="s">
        <v>37</v>
      </c>
      <c r="G86" s="23" t="s">
        <v>38</v>
      </c>
      <c r="H86" s="23" t="s">
        <v>39</v>
      </c>
      <c r="I86" s="23" t="s">
        <v>40</v>
      </c>
      <c r="J86" s="48"/>
      <c r="K86" s="48"/>
      <c r="L86" s="48"/>
      <c r="M86" s="48"/>
      <c r="N86" s="48"/>
      <c r="O86" s="48"/>
      <c r="P86" s="7"/>
      <c r="Q86" s="7"/>
      <c r="R86" s="7"/>
      <c r="S86" s="7"/>
      <c r="T86" s="7"/>
      <c r="U86" s="7"/>
      <c r="V86" s="7"/>
    </row>
    <row r="87" spans="2:22" ht="43.5" customHeight="1" x14ac:dyDescent="0.25">
      <c r="B87" s="58" t="s">
        <v>424</v>
      </c>
      <c r="C87" s="23" t="s">
        <v>425</v>
      </c>
      <c r="D87" s="23" t="s">
        <v>426</v>
      </c>
      <c r="E87" s="23" t="s">
        <v>427</v>
      </c>
      <c r="F87" s="23" t="s">
        <v>428</v>
      </c>
      <c r="G87" s="23" t="s">
        <v>429</v>
      </c>
      <c r="H87" s="23" t="s">
        <v>409</v>
      </c>
      <c r="I87" s="23" t="s">
        <v>430</v>
      </c>
      <c r="J87" s="23" t="s">
        <v>43</v>
      </c>
      <c r="K87" s="23" t="s">
        <v>431</v>
      </c>
      <c r="L87" s="48"/>
      <c r="M87" s="48"/>
      <c r="N87" s="48"/>
      <c r="O87" s="48"/>
      <c r="P87" s="7"/>
      <c r="Q87" s="7"/>
      <c r="R87" s="7"/>
      <c r="S87" s="7"/>
      <c r="T87" s="7"/>
      <c r="U87" s="7"/>
      <c r="V87" s="7"/>
    </row>
    <row r="88" spans="2:22" ht="45" customHeight="1" x14ac:dyDescent="0.25">
      <c r="B88" s="58" t="s">
        <v>432</v>
      </c>
      <c r="C88" s="27" t="s">
        <v>186</v>
      </c>
      <c r="D88" s="27" t="s">
        <v>43</v>
      </c>
      <c r="E88" s="27" t="s">
        <v>317</v>
      </c>
      <c r="F88" s="27" t="s">
        <v>436</v>
      </c>
      <c r="G88" s="27" t="s">
        <v>437</v>
      </c>
      <c r="H88" s="27" t="s">
        <v>438</v>
      </c>
      <c r="I88" s="27" t="s">
        <v>439</v>
      </c>
      <c r="J88" s="27" t="s">
        <v>440</v>
      </c>
      <c r="K88" s="27" t="s">
        <v>101</v>
      </c>
      <c r="L88" s="27" t="s">
        <v>182</v>
      </c>
      <c r="M88" s="27" t="s">
        <v>441</v>
      </c>
      <c r="N88" s="27" t="s">
        <v>65</v>
      </c>
      <c r="O88" s="48"/>
      <c r="P88" s="7"/>
      <c r="Q88" s="7"/>
      <c r="R88" s="7"/>
      <c r="S88" s="7"/>
      <c r="T88" s="7"/>
      <c r="U88" s="7"/>
      <c r="V88" s="7"/>
    </row>
    <row r="89" spans="2:22" ht="75" customHeight="1" x14ac:dyDescent="0.25">
      <c r="B89" s="58" t="s">
        <v>433</v>
      </c>
      <c r="C89" s="23" t="s">
        <v>442</v>
      </c>
      <c r="D89" s="23" t="s">
        <v>443</v>
      </c>
      <c r="E89" s="23" t="s">
        <v>444</v>
      </c>
      <c r="F89" s="23" t="s">
        <v>445</v>
      </c>
      <c r="G89" s="23" t="s">
        <v>164</v>
      </c>
      <c r="H89" s="23" t="s">
        <v>65</v>
      </c>
      <c r="I89" s="23" t="s">
        <v>446</v>
      </c>
      <c r="J89" s="48"/>
      <c r="K89" s="48"/>
      <c r="L89" s="48"/>
      <c r="M89" s="48"/>
      <c r="N89" s="48"/>
      <c r="O89" s="48"/>
      <c r="P89" s="7"/>
      <c r="Q89" s="7"/>
      <c r="R89" s="7"/>
      <c r="S89" s="7"/>
      <c r="T89" s="7"/>
      <c r="U89" s="7"/>
      <c r="V89" s="7"/>
    </row>
    <row r="90" spans="2:22" ht="85.5" x14ac:dyDescent="0.25">
      <c r="B90" s="58" t="s">
        <v>434</v>
      </c>
      <c r="C90" s="23" t="s">
        <v>447</v>
      </c>
      <c r="D90" s="23" t="s">
        <v>43</v>
      </c>
      <c r="E90" s="23" t="s">
        <v>448</v>
      </c>
      <c r="F90" s="23" t="s">
        <v>449</v>
      </c>
      <c r="G90" s="48"/>
      <c r="H90" s="48"/>
      <c r="I90" s="48"/>
      <c r="J90" s="48"/>
      <c r="K90" s="48"/>
      <c r="L90" s="48"/>
      <c r="M90" s="48"/>
      <c r="N90" s="48"/>
      <c r="O90" s="48"/>
      <c r="P90" s="7"/>
      <c r="Q90" s="7"/>
      <c r="R90" s="7"/>
      <c r="S90" s="7"/>
      <c r="T90" s="7"/>
      <c r="U90" s="7"/>
      <c r="V90" s="7"/>
    </row>
    <row r="91" spans="2:22" ht="97.5" customHeight="1" x14ac:dyDescent="0.25">
      <c r="B91" s="58" t="s">
        <v>435</v>
      </c>
      <c r="C91" s="23" t="s">
        <v>34</v>
      </c>
      <c r="D91" s="23" t="s">
        <v>35</v>
      </c>
      <c r="E91" s="23" t="s">
        <v>36</v>
      </c>
      <c r="F91" s="23" t="s">
        <v>37</v>
      </c>
      <c r="G91" s="23" t="s">
        <v>38</v>
      </c>
      <c r="H91" s="23" t="s">
        <v>39</v>
      </c>
      <c r="I91" s="23" t="s">
        <v>40</v>
      </c>
      <c r="J91" s="48"/>
      <c r="K91" s="48"/>
      <c r="L91" s="48"/>
      <c r="M91" s="48"/>
      <c r="N91" s="48"/>
      <c r="O91" s="48"/>
      <c r="P91" s="7"/>
      <c r="Q91" s="7"/>
      <c r="R91" s="7"/>
      <c r="S91" s="7"/>
      <c r="T91" s="7"/>
      <c r="U91" s="7"/>
      <c r="V91" s="7"/>
    </row>
    <row r="92" spans="2:22" ht="70.5" customHeight="1" x14ac:dyDescent="0.25">
      <c r="B92" s="58" t="s">
        <v>450</v>
      </c>
      <c r="C92" s="27" t="s">
        <v>454</v>
      </c>
      <c r="D92" s="27" t="s">
        <v>455</v>
      </c>
      <c r="E92" s="27" t="s">
        <v>456</v>
      </c>
      <c r="F92" s="27" t="s">
        <v>457</v>
      </c>
      <c r="G92" s="27" t="s">
        <v>458</v>
      </c>
      <c r="H92" s="27" t="s">
        <v>459</v>
      </c>
      <c r="I92" s="27" t="s">
        <v>460</v>
      </c>
      <c r="J92" s="27" t="s">
        <v>461</v>
      </c>
      <c r="K92" s="27" t="s">
        <v>462</v>
      </c>
      <c r="L92" s="27" t="s">
        <v>463</v>
      </c>
      <c r="M92" s="27" t="s">
        <v>464</v>
      </c>
      <c r="N92" s="27" t="s">
        <v>465</v>
      </c>
      <c r="O92" s="27" t="s">
        <v>466</v>
      </c>
      <c r="P92" s="27" t="s">
        <v>317</v>
      </c>
      <c r="Q92" s="27" t="s">
        <v>182</v>
      </c>
      <c r="R92" s="27" t="s">
        <v>65</v>
      </c>
      <c r="S92" s="7"/>
      <c r="T92" s="7"/>
      <c r="U92" s="7"/>
      <c r="V92" s="7"/>
    </row>
    <row r="93" spans="2:22" ht="84" customHeight="1" x14ac:dyDescent="0.25">
      <c r="B93" s="58" t="s">
        <v>451</v>
      </c>
      <c r="C93" s="23" t="s">
        <v>467</v>
      </c>
      <c r="D93" s="23" t="s">
        <v>468</v>
      </c>
      <c r="E93" s="23" t="s">
        <v>469</v>
      </c>
      <c r="F93" s="23" t="s">
        <v>470</v>
      </c>
      <c r="G93" s="23" t="s">
        <v>84</v>
      </c>
      <c r="H93" s="23" t="s">
        <v>44</v>
      </c>
      <c r="I93" s="48"/>
      <c r="J93" s="48"/>
      <c r="K93" s="48"/>
      <c r="L93" s="48"/>
      <c r="M93" s="48"/>
      <c r="N93" s="48"/>
      <c r="O93" s="48"/>
      <c r="P93" s="7"/>
      <c r="Q93" s="7"/>
      <c r="R93" s="7"/>
      <c r="S93" s="7"/>
      <c r="T93" s="7"/>
      <c r="U93" s="7"/>
      <c r="V93" s="7"/>
    </row>
    <row r="94" spans="2:22" ht="114" x14ac:dyDescent="0.25">
      <c r="B94" s="58" t="s">
        <v>452</v>
      </c>
      <c r="C94" s="23" t="s">
        <v>34</v>
      </c>
      <c r="D94" s="23" t="s">
        <v>35</v>
      </c>
      <c r="E94" s="23" t="s">
        <v>36</v>
      </c>
      <c r="F94" s="23" t="s">
        <v>37</v>
      </c>
      <c r="G94" s="23" t="s">
        <v>38</v>
      </c>
      <c r="H94" s="23" t="s">
        <v>39</v>
      </c>
      <c r="I94" s="23" t="s">
        <v>40</v>
      </c>
      <c r="J94" s="48"/>
      <c r="K94" s="48"/>
      <c r="L94" s="48"/>
      <c r="M94" s="48"/>
      <c r="N94" s="48"/>
      <c r="O94" s="48"/>
      <c r="P94" s="7"/>
      <c r="Q94" s="7"/>
      <c r="R94" s="7"/>
      <c r="S94" s="7"/>
      <c r="T94" s="7"/>
      <c r="U94" s="7"/>
      <c r="V94" s="7"/>
    </row>
    <row r="95" spans="2:22" ht="100.5" x14ac:dyDescent="0.25">
      <c r="B95" s="58" t="s">
        <v>453</v>
      </c>
      <c r="C95" s="25" t="s">
        <v>471</v>
      </c>
      <c r="D95" s="25" t="s">
        <v>472</v>
      </c>
      <c r="E95" s="25" t="s">
        <v>473</v>
      </c>
      <c r="F95" s="25" t="s">
        <v>375</v>
      </c>
      <c r="G95" s="25" t="s">
        <v>376</v>
      </c>
      <c r="H95" s="25" t="s">
        <v>342</v>
      </c>
      <c r="I95" s="25" t="s">
        <v>65</v>
      </c>
      <c r="J95" s="25" t="s">
        <v>377</v>
      </c>
      <c r="K95" s="25" t="s">
        <v>44</v>
      </c>
      <c r="L95" s="25" t="s">
        <v>101</v>
      </c>
      <c r="M95" s="25" t="s">
        <v>474</v>
      </c>
      <c r="N95" s="48"/>
      <c r="O95" s="48"/>
      <c r="P95" s="7"/>
      <c r="Q95" s="7"/>
      <c r="R95" s="7"/>
      <c r="S95" s="7"/>
      <c r="T95" s="7"/>
      <c r="U95" s="7"/>
      <c r="V95" s="7"/>
    </row>
    <row r="96" spans="2:22" ht="71.25" x14ac:dyDescent="0.25">
      <c r="B96" s="58" t="s">
        <v>475</v>
      </c>
      <c r="C96" s="24" t="s">
        <v>476</v>
      </c>
      <c r="D96" s="24" t="s">
        <v>477</v>
      </c>
      <c r="E96" s="24" t="s">
        <v>44</v>
      </c>
      <c r="F96" s="24" t="s">
        <v>65</v>
      </c>
      <c r="G96" s="24" t="s">
        <v>478</v>
      </c>
      <c r="H96" s="24" t="s">
        <v>479</v>
      </c>
      <c r="I96" s="24" t="s">
        <v>65</v>
      </c>
      <c r="J96" s="24" t="s">
        <v>164</v>
      </c>
      <c r="K96" s="24" t="s">
        <v>134</v>
      </c>
      <c r="L96" s="24" t="s">
        <v>480</v>
      </c>
      <c r="M96" s="48"/>
      <c r="N96" s="48"/>
      <c r="O96" s="48"/>
      <c r="P96" s="7"/>
      <c r="Q96" s="7"/>
      <c r="R96" s="7"/>
      <c r="S96" s="7"/>
      <c r="T96" s="7"/>
      <c r="U96" s="7"/>
      <c r="V96" s="7"/>
    </row>
    <row r="97" spans="2:22" ht="42.75" x14ac:dyDescent="0.25">
      <c r="B97" s="58" t="s">
        <v>481</v>
      </c>
      <c r="C97" s="23" t="s">
        <v>484</v>
      </c>
      <c r="D97" s="23" t="s">
        <v>485</v>
      </c>
      <c r="E97" s="23" t="s">
        <v>486</v>
      </c>
      <c r="F97" s="23" t="s">
        <v>487</v>
      </c>
      <c r="G97" s="23" t="s">
        <v>65</v>
      </c>
      <c r="H97" s="48"/>
      <c r="I97" s="48"/>
      <c r="J97" s="48"/>
      <c r="K97" s="48"/>
      <c r="L97" s="48"/>
      <c r="M97" s="48"/>
      <c r="N97" s="48"/>
      <c r="O97" s="48"/>
      <c r="P97" s="7"/>
      <c r="Q97" s="7"/>
      <c r="R97" s="7"/>
      <c r="S97" s="7"/>
      <c r="T97" s="7"/>
      <c r="U97" s="7"/>
      <c r="V97" s="7"/>
    </row>
    <row r="98" spans="2:22" ht="71.25" x14ac:dyDescent="0.25">
      <c r="B98" s="58" t="s">
        <v>483</v>
      </c>
      <c r="C98" s="23" t="s">
        <v>41</v>
      </c>
      <c r="D98" s="23" t="s">
        <v>42</v>
      </c>
      <c r="E98" s="23" t="s">
        <v>43</v>
      </c>
      <c r="F98" s="23" t="s">
        <v>44</v>
      </c>
      <c r="G98" s="48"/>
      <c r="H98" s="48"/>
      <c r="I98" s="48"/>
      <c r="J98" s="48"/>
      <c r="K98" s="48"/>
      <c r="L98" s="48"/>
      <c r="M98" s="48"/>
      <c r="N98" s="48"/>
      <c r="O98" s="48"/>
      <c r="P98" s="7"/>
      <c r="Q98" s="7"/>
      <c r="R98" s="7"/>
      <c r="S98" s="7"/>
      <c r="T98" s="7"/>
      <c r="U98" s="7"/>
      <c r="V98" s="7"/>
    </row>
    <row r="99" spans="2:22" ht="83.25" customHeight="1" x14ac:dyDescent="0.25">
      <c r="B99" s="72" t="s">
        <v>482</v>
      </c>
      <c r="C99" s="23" t="s">
        <v>34</v>
      </c>
      <c r="D99" s="23" t="s">
        <v>35</v>
      </c>
      <c r="E99" s="23" t="s">
        <v>36</v>
      </c>
      <c r="F99" s="23" t="s">
        <v>37</v>
      </c>
      <c r="G99" s="23" t="s">
        <v>38</v>
      </c>
      <c r="H99" s="23" t="s">
        <v>39</v>
      </c>
      <c r="I99" s="23" t="s">
        <v>40</v>
      </c>
      <c r="J99" s="48"/>
      <c r="K99" s="48"/>
      <c r="L99" s="48"/>
      <c r="M99" s="48"/>
      <c r="N99" s="48"/>
      <c r="O99" s="48"/>
      <c r="P99" s="7"/>
      <c r="Q99" s="7"/>
      <c r="R99" s="7"/>
      <c r="S99" s="7"/>
      <c r="T99" s="7"/>
      <c r="U99" s="7"/>
      <c r="V99" s="7"/>
    </row>
    <row r="100" spans="2:22" ht="75.75" customHeight="1" x14ac:dyDescent="0.25">
      <c r="B100" s="58" t="s">
        <v>488</v>
      </c>
      <c r="C100" s="24" t="s">
        <v>489</v>
      </c>
      <c r="D100" s="24" t="s">
        <v>490</v>
      </c>
      <c r="E100" s="24" t="s">
        <v>491</v>
      </c>
      <c r="F100" s="24" t="s">
        <v>65</v>
      </c>
      <c r="G100" s="24" t="s">
        <v>164</v>
      </c>
      <c r="H100" s="24" t="s">
        <v>197</v>
      </c>
      <c r="I100" s="24" t="s">
        <v>492</v>
      </c>
      <c r="J100" s="24" t="s">
        <v>44</v>
      </c>
      <c r="K100" s="48"/>
      <c r="L100" s="48"/>
      <c r="M100" s="48"/>
      <c r="N100" s="48"/>
      <c r="O100" s="48"/>
      <c r="P100" s="7"/>
      <c r="Q100" s="7"/>
      <c r="R100" s="7"/>
      <c r="S100" s="7"/>
      <c r="T100" s="7"/>
      <c r="U100" s="7"/>
      <c r="V100" s="7"/>
    </row>
    <row r="101" spans="2:22" ht="75" customHeight="1" x14ac:dyDescent="0.25">
      <c r="B101" s="58" t="s">
        <v>493</v>
      </c>
      <c r="C101" s="25" t="s">
        <v>339</v>
      </c>
      <c r="D101" s="25" t="s">
        <v>65</v>
      </c>
      <c r="E101" s="25" t="s">
        <v>494</v>
      </c>
      <c r="F101" s="25" t="s">
        <v>495</v>
      </c>
      <c r="G101" s="25" t="s">
        <v>496</v>
      </c>
      <c r="H101" s="25" t="s">
        <v>497</v>
      </c>
      <c r="I101" s="25" t="s">
        <v>44</v>
      </c>
      <c r="J101" s="48"/>
      <c r="K101" s="48"/>
      <c r="L101" s="48"/>
      <c r="M101" s="48"/>
      <c r="N101" s="48"/>
      <c r="O101" s="48"/>
      <c r="P101" s="7"/>
      <c r="Q101" s="7"/>
      <c r="R101" s="7"/>
      <c r="S101" s="7"/>
      <c r="T101" s="7"/>
      <c r="U101" s="7"/>
      <c r="V101" s="7"/>
    </row>
    <row r="102" spans="2:22" ht="71.25" x14ac:dyDescent="0.25">
      <c r="B102" s="58" t="s">
        <v>498</v>
      </c>
      <c r="C102" s="23" t="s">
        <v>462</v>
      </c>
      <c r="D102" s="23" t="s">
        <v>464</v>
      </c>
      <c r="E102" s="23" t="s">
        <v>465</v>
      </c>
      <c r="F102" s="23" t="s">
        <v>466</v>
      </c>
      <c r="G102" s="23" t="s">
        <v>317</v>
      </c>
      <c r="H102" s="23" t="s">
        <v>65</v>
      </c>
      <c r="I102" s="48"/>
      <c r="J102" s="48"/>
      <c r="K102" s="48"/>
      <c r="L102" s="48"/>
      <c r="M102" s="48"/>
      <c r="N102" s="48"/>
      <c r="O102" s="48"/>
      <c r="P102" s="7"/>
      <c r="Q102" s="7"/>
      <c r="R102" s="7"/>
      <c r="S102" s="7"/>
      <c r="T102" s="7"/>
      <c r="U102" s="7"/>
      <c r="V102" s="7"/>
    </row>
    <row r="103" spans="2:22" ht="72" x14ac:dyDescent="0.25">
      <c r="B103" s="58" t="s">
        <v>591</v>
      </c>
      <c r="C103" s="25" t="s">
        <v>462</v>
      </c>
      <c r="D103" s="25" t="s">
        <v>464</v>
      </c>
      <c r="E103" s="25" t="s">
        <v>465</v>
      </c>
      <c r="F103" s="25" t="s">
        <v>466</v>
      </c>
      <c r="G103" s="25" t="s">
        <v>317</v>
      </c>
      <c r="H103" s="25" t="s">
        <v>156</v>
      </c>
      <c r="I103" s="48"/>
      <c r="J103" s="48"/>
      <c r="K103" s="48"/>
      <c r="L103" s="48"/>
      <c r="M103" s="48"/>
      <c r="N103" s="48"/>
      <c r="O103" s="48"/>
      <c r="P103" s="7"/>
      <c r="Q103" s="7"/>
      <c r="R103" s="7"/>
      <c r="S103" s="7"/>
      <c r="T103" s="7"/>
      <c r="U103" s="7"/>
      <c r="V103" s="7"/>
    </row>
    <row r="104" spans="2:22" ht="85.5" x14ac:dyDescent="0.25">
      <c r="B104" s="58" t="s">
        <v>499</v>
      </c>
      <c r="C104" s="23" t="s">
        <v>387</v>
      </c>
      <c r="D104" s="23" t="s">
        <v>503</v>
      </c>
      <c r="E104" s="23" t="s">
        <v>389</v>
      </c>
      <c r="F104" s="23" t="s">
        <v>504</v>
      </c>
      <c r="G104" s="23" t="s">
        <v>352</v>
      </c>
      <c r="H104" s="23" t="s">
        <v>505</v>
      </c>
      <c r="I104" s="23" t="s">
        <v>164</v>
      </c>
      <c r="J104" s="23" t="s">
        <v>65</v>
      </c>
      <c r="K104" s="23" t="s">
        <v>44</v>
      </c>
      <c r="L104" s="48"/>
      <c r="M104" s="48"/>
      <c r="N104" s="48"/>
      <c r="O104" s="48"/>
      <c r="P104" s="7"/>
      <c r="Q104" s="7"/>
      <c r="R104" s="7"/>
      <c r="S104" s="7"/>
      <c r="T104" s="7"/>
      <c r="U104" s="7"/>
      <c r="V104" s="7"/>
    </row>
    <row r="105" spans="2:22" ht="48.75" customHeight="1" x14ac:dyDescent="0.25">
      <c r="B105" s="58" t="s">
        <v>513</v>
      </c>
      <c r="C105" s="26" t="s">
        <v>65</v>
      </c>
      <c r="D105" s="26" t="s">
        <v>164</v>
      </c>
      <c r="E105" s="26" t="s">
        <v>514</v>
      </c>
      <c r="F105" s="26" t="s">
        <v>150</v>
      </c>
      <c r="G105" s="26" t="s">
        <v>515</v>
      </c>
      <c r="H105" s="26" t="s">
        <v>516</v>
      </c>
      <c r="I105" s="26" t="s">
        <v>517</v>
      </c>
      <c r="J105" s="26" t="s">
        <v>342</v>
      </c>
      <c r="K105" s="26" t="s">
        <v>518</v>
      </c>
      <c r="L105" s="26" t="s">
        <v>56</v>
      </c>
      <c r="M105" s="48"/>
      <c r="N105" s="48"/>
      <c r="O105" s="48"/>
      <c r="P105" s="7"/>
      <c r="Q105" s="7"/>
      <c r="R105" s="7"/>
      <c r="S105" s="7"/>
      <c r="T105" s="7"/>
      <c r="U105" s="7"/>
      <c r="V105" s="7"/>
    </row>
    <row r="106" spans="2:22" ht="52.5" customHeight="1" x14ac:dyDescent="0.25">
      <c r="B106" s="60" t="s">
        <v>519</v>
      </c>
      <c r="C106" s="23" t="s">
        <v>522</v>
      </c>
      <c r="D106" s="23" t="s">
        <v>523</v>
      </c>
      <c r="E106" s="23" t="s">
        <v>524</v>
      </c>
      <c r="F106" s="23" t="s">
        <v>525</v>
      </c>
      <c r="G106" s="23" t="s">
        <v>38</v>
      </c>
      <c r="H106" s="23" t="s">
        <v>526</v>
      </c>
      <c r="I106" s="23" t="s">
        <v>166</v>
      </c>
      <c r="J106" s="48"/>
      <c r="K106" s="48"/>
      <c r="L106" s="48"/>
      <c r="M106" s="48"/>
      <c r="N106" s="48"/>
      <c r="O106" s="48"/>
      <c r="P106" s="7"/>
      <c r="Q106" s="7"/>
      <c r="R106" s="7"/>
      <c r="S106" s="7"/>
      <c r="T106" s="7"/>
      <c r="U106" s="7"/>
      <c r="V106" s="7"/>
    </row>
    <row r="107" spans="2:22" ht="53.25" customHeight="1" x14ac:dyDescent="0.25">
      <c r="B107" s="58" t="s">
        <v>520</v>
      </c>
      <c r="C107" s="49" t="s">
        <v>126</v>
      </c>
      <c r="D107" s="49" t="s">
        <v>527</v>
      </c>
      <c r="E107" s="49" t="s">
        <v>528</v>
      </c>
      <c r="F107" s="49" t="s">
        <v>529</v>
      </c>
      <c r="G107" s="49" t="s">
        <v>530</v>
      </c>
      <c r="H107" s="49" t="s">
        <v>531</v>
      </c>
      <c r="I107" s="49" t="s">
        <v>532</v>
      </c>
      <c r="J107" s="49" t="s">
        <v>44</v>
      </c>
      <c r="K107" s="49" t="s">
        <v>533</v>
      </c>
      <c r="L107" s="48"/>
      <c r="M107" s="48"/>
      <c r="N107" s="48"/>
      <c r="O107" s="48"/>
      <c r="P107" s="7"/>
      <c r="Q107" s="7"/>
      <c r="R107" s="7"/>
      <c r="S107" s="7"/>
      <c r="T107" s="7"/>
      <c r="U107" s="7"/>
      <c r="V107" s="7"/>
    </row>
    <row r="108" spans="2:22" ht="75" customHeight="1" x14ac:dyDescent="0.25">
      <c r="B108" s="58" t="s">
        <v>521</v>
      </c>
      <c r="C108" s="23" t="s">
        <v>34</v>
      </c>
      <c r="D108" s="23" t="s">
        <v>35</v>
      </c>
      <c r="E108" s="23" t="s">
        <v>83</v>
      </c>
      <c r="F108" s="23" t="s">
        <v>65</v>
      </c>
      <c r="G108" s="23" t="s">
        <v>37</v>
      </c>
      <c r="H108" s="23" t="s">
        <v>39</v>
      </c>
      <c r="I108" s="23" t="s">
        <v>40</v>
      </c>
      <c r="J108" s="23" t="s">
        <v>43</v>
      </c>
      <c r="K108" s="23" t="s">
        <v>44</v>
      </c>
      <c r="L108" s="48"/>
      <c r="M108" s="48"/>
      <c r="N108" s="48"/>
      <c r="O108" s="48"/>
      <c r="P108" s="7"/>
      <c r="Q108" s="7"/>
      <c r="R108" s="7"/>
      <c r="S108" s="7"/>
      <c r="T108" s="7"/>
      <c r="U108" s="7"/>
      <c r="V108" s="7"/>
    </row>
    <row r="109" spans="2:22" ht="75" customHeight="1" x14ac:dyDescent="0.25">
      <c r="B109" s="58" t="s">
        <v>500</v>
      </c>
      <c r="C109" s="27" t="s">
        <v>332</v>
      </c>
      <c r="D109" s="27" t="s">
        <v>333</v>
      </c>
      <c r="E109" s="27" t="s">
        <v>334</v>
      </c>
      <c r="F109" s="27" t="s">
        <v>335</v>
      </c>
      <c r="G109" s="27" t="s">
        <v>336</v>
      </c>
      <c r="H109" s="27" t="s">
        <v>337</v>
      </c>
      <c r="I109" s="27" t="s">
        <v>164</v>
      </c>
      <c r="J109" s="27" t="s">
        <v>65</v>
      </c>
      <c r="K109" s="48"/>
      <c r="L109" s="48"/>
      <c r="M109" s="48"/>
      <c r="N109" s="48"/>
      <c r="O109" s="48"/>
      <c r="P109" s="7"/>
      <c r="Q109" s="7"/>
      <c r="R109" s="7"/>
      <c r="S109" s="7"/>
      <c r="T109" s="7"/>
      <c r="U109" s="7"/>
      <c r="V109" s="7"/>
    </row>
    <row r="110" spans="2:22" ht="68.25" customHeight="1" x14ac:dyDescent="0.25">
      <c r="B110" s="58" t="s">
        <v>501</v>
      </c>
      <c r="C110" s="23" t="s">
        <v>506</v>
      </c>
      <c r="D110" s="23" t="s">
        <v>507</v>
      </c>
      <c r="E110" s="23" t="s">
        <v>508</v>
      </c>
      <c r="F110" s="23" t="s">
        <v>509</v>
      </c>
      <c r="G110" s="23" t="s">
        <v>510</v>
      </c>
      <c r="H110" s="23" t="s">
        <v>511</v>
      </c>
      <c r="I110" s="23" t="s">
        <v>89</v>
      </c>
      <c r="J110" s="23" t="s">
        <v>43</v>
      </c>
      <c r="K110" s="23" t="s">
        <v>512</v>
      </c>
      <c r="L110" s="23" t="s">
        <v>44</v>
      </c>
      <c r="M110" s="48"/>
      <c r="N110" s="48"/>
      <c r="O110" s="48"/>
      <c r="P110" s="7"/>
      <c r="Q110" s="7"/>
      <c r="R110" s="7"/>
      <c r="S110" s="7"/>
      <c r="T110" s="7"/>
      <c r="U110" s="7"/>
      <c r="V110" s="7"/>
    </row>
    <row r="111" spans="2:22" ht="82.5" customHeight="1" x14ac:dyDescent="0.25">
      <c r="B111" s="60" t="s">
        <v>502</v>
      </c>
      <c r="C111" s="23" t="s">
        <v>41</v>
      </c>
      <c r="D111" s="23" t="s">
        <v>42</v>
      </c>
      <c r="E111" s="23" t="s">
        <v>43</v>
      </c>
      <c r="F111" s="23" t="s">
        <v>44</v>
      </c>
      <c r="G111" s="48"/>
      <c r="H111" s="48"/>
      <c r="I111" s="48"/>
      <c r="J111" s="48"/>
      <c r="K111" s="48"/>
      <c r="L111" s="48"/>
      <c r="M111" s="48"/>
      <c r="N111" s="48"/>
      <c r="O111" s="48"/>
      <c r="P111" s="7"/>
      <c r="Q111" s="7"/>
      <c r="R111" s="7"/>
      <c r="S111" s="7"/>
      <c r="T111" s="7"/>
      <c r="U111" s="7"/>
      <c r="V111" s="7"/>
    </row>
    <row r="112" spans="2:22" ht="47.25" customHeight="1" x14ac:dyDescent="0.25">
      <c r="B112" s="58" t="s">
        <v>534</v>
      </c>
      <c r="C112" s="27" t="s">
        <v>30</v>
      </c>
      <c r="D112" s="27" t="s">
        <v>536</v>
      </c>
      <c r="E112" s="27" t="s">
        <v>87</v>
      </c>
      <c r="F112" s="27" t="s">
        <v>537</v>
      </c>
      <c r="G112" s="27" t="s">
        <v>538</v>
      </c>
      <c r="H112" s="27" t="s">
        <v>539</v>
      </c>
      <c r="I112" s="27" t="s">
        <v>31</v>
      </c>
      <c r="J112" s="27" t="s">
        <v>65</v>
      </c>
      <c r="K112" s="48"/>
      <c r="L112" s="48"/>
      <c r="M112" s="48"/>
      <c r="N112" s="48"/>
      <c r="O112" s="48"/>
      <c r="P112" s="7"/>
      <c r="Q112" s="7"/>
      <c r="R112" s="7"/>
      <c r="S112" s="7"/>
      <c r="T112" s="7"/>
      <c r="U112" s="7"/>
      <c r="V112" s="7"/>
    </row>
    <row r="113" spans="2:22" ht="54" customHeight="1" x14ac:dyDescent="0.25">
      <c r="B113" s="58" t="s">
        <v>535</v>
      </c>
      <c r="C113" s="23" t="s">
        <v>34</v>
      </c>
      <c r="D113" s="23" t="s">
        <v>35</v>
      </c>
      <c r="E113" s="23" t="s">
        <v>36</v>
      </c>
      <c r="F113" s="23" t="s">
        <v>37</v>
      </c>
      <c r="G113" s="23" t="s">
        <v>38</v>
      </c>
      <c r="H113" s="23" t="s">
        <v>39</v>
      </c>
      <c r="I113" s="23" t="s">
        <v>40</v>
      </c>
      <c r="J113" s="48"/>
      <c r="K113" s="48"/>
      <c r="L113" s="48"/>
      <c r="M113" s="48"/>
      <c r="N113" s="48"/>
      <c r="O113" s="48"/>
      <c r="P113" s="7"/>
      <c r="Q113" s="7"/>
      <c r="R113" s="7"/>
      <c r="S113" s="7"/>
      <c r="T113" s="7"/>
      <c r="U113" s="7"/>
      <c r="V113" s="7"/>
    </row>
    <row r="114" spans="2:22" ht="84.75" customHeight="1" x14ac:dyDescent="0.25">
      <c r="B114" s="72" t="s">
        <v>540</v>
      </c>
      <c r="C114" s="23" t="s">
        <v>293</v>
      </c>
      <c r="D114" s="23" t="s">
        <v>294</v>
      </c>
      <c r="E114" s="23" t="s">
        <v>295</v>
      </c>
      <c r="F114" s="23" t="s">
        <v>296</v>
      </c>
      <c r="G114" s="23" t="s">
        <v>297</v>
      </c>
      <c r="H114" s="23" t="s">
        <v>298</v>
      </c>
      <c r="I114" s="23" t="s">
        <v>44</v>
      </c>
      <c r="J114" s="48"/>
      <c r="K114" s="48"/>
      <c r="L114" s="48"/>
      <c r="M114" s="48"/>
      <c r="N114" s="48"/>
      <c r="O114" s="48"/>
      <c r="P114" s="7"/>
      <c r="Q114" s="7"/>
      <c r="R114" s="7"/>
      <c r="S114" s="7"/>
      <c r="T114" s="7"/>
      <c r="U114" s="7"/>
      <c r="V114" s="7"/>
    </row>
    <row r="115" spans="2:22" ht="81" customHeight="1" x14ac:dyDescent="0.25">
      <c r="B115" s="72" t="s">
        <v>601</v>
      </c>
      <c r="C115" s="23" t="s">
        <v>602</v>
      </c>
      <c r="D115" s="23" t="s">
        <v>603</v>
      </c>
      <c r="E115" s="23" t="s">
        <v>52</v>
      </c>
      <c r="F115" s="23" t="s">
        <v>604</v>
      </c>
      <c r="G115" s="23" t="s">
        <v>169</v>
      </c>
      <c r="H115" s="23" t="s">
        <v>84</v>
      </c>
      <c r="I115" s="23" t="s">
        <v>44</v>
      </c>
      <c r="J115" s="48"/>
      <c r="K115" s="48"/>
      <c r="L115" s="48"/>
      <c r="M115" s="48"/>
      <c r="N115" s="48"/>
      <c r="O115" s="48"/>
      <c r="P115" s="7"/>
      <c r="Q115" s="7"/>
      <c r="R115" s="7"/>
      <c r="S115" s="7"/>
      <c r="T115" s="7"/>
      <c r="U115" s="7"/>
      <c r="V115" s="7"/>
    </row>
    <row r="116" spans="2:22" ht="49.5" customHeight="1" x14ac:dyDescent="0.25">
      <c r="B116" s="58" t="s">
        <v>541</v>
      </c>
      <c r="C116" s="23" t="s">
        <v>552</v>
      </c>
      <c r="D116" s="23" t="s">
        <v>553</v>
      </c>
      <c r="E116" s="23" t="s">
        <v>554</v>
      </c>
      <c r="F116" s="23" t="s">
        <v>555</v>
      </c>
      <c r="G116" s="23" t="s">
        <v>556</v>
      </c>
      <c r="H116" s="23" t="s">
        <v>557</v>
      </c>
      <c r="I116" s="23" t="s">
        <v>167</v>
      </c>
      <c r="J116" s="23" t="s">
        <v>558</v>
      </c>
      <c r="K116" s="23" t="s">
        <v>44</v>
      </c>
      <c r="L116" s="48"/>
      <c r="M116" s="48"/>
      <c r="N116" s="48"/>
      <c r="O116" s="48"/>
      <c r="P116" s="7"/>
      <c r="Q116" s="7"/>
      <c r="R116" s="7"/>
      <c r="S116" s="7"/>
      <c r="T116" s="7"/>
      <c r="U116" s="7"/>
      <c r="V116" s="7"/>
    </row>
    <row r="117" spans="2:22" ht="60.75" customHeight="1" x14ac:dyDescent="0.25">
      <c r="B117" s="58" t="s">
        <v>542</v>
      </c>
      <c r="C117" s="27" t="s">
        <v>486</v>
      </c>
      <c r="D117" s="27" t="s">
        <v>559</v>
      </c>
      <c r="E117" s="27" t="s">
        <v>537</v>
      </c>
      <c r="F117" s="27" t="s">
        <v>560</v>
      </c>
      <c r="G117" s="27" t="s">
        <v>561</v>
      </c>
      <c r="H117" s="27" t="s">
        <v>30</v>
      </c>
      <c r="I117" s="27" t="s">
        <v>529</v>
      </c>
      <c r="J117" s="27" t="s">
        <v>31</v>
      </c>
      <c r="K117" s="27" t="s">
        <v>65</v>
      </c>
      <c r="L117" s="48"/>
      <c r="M117" s="48"/>
      <c r="N117" s="48"/>
      <c r="O117" s="48"/>
      <c r="P117" s="7"/>
      <c r="Q117" s="7"/>
      <c r="R117" s="7"/>
      <c r="S117" s="7"/>
      <c r="T117" s="7"/>
      <c r="U117" s="7"/>
      <c r="V117" s="7"/>
    </row>
    <row r="118" spans="2:22" ht="49.5" customHeight="1" x14ac:dyDescent="0.25">
      <c r="B118" s="58" t="s">
        <v>547</v>
      </c>
      <c r="C118" s="27" t="s">
        <v>562</v>
      </c>
      <c r="D118" s="27" t="s">
        <v>563</v>
      </c>
      <c r="E118" s="27" t="s">
        <v>30</v>
      </c>
      <c r="F118" s="27" t="s">
        <v>529</v>
      </c>
      <c r="G118" s="27" t="s">
        <v>31</v>
      </c>
      <c r="H118" s="7"/>
      <c r="I118" s="48"/>
      <c r="J118" s="48"/>
      <c r="K118" s="48"/>
      <c r="L118" s="48"/>
      <c r="M118" s="48"/>
      <c r="N118" s="48"/>
      <c r="O118" s="48"/>
      <c r="P118" s="7"/>
      <c r="Q118" s="7"/>
      <c r="R118" s="7"/>
      <c r="S118" s="7"/>
      <c r="T118" s="7"/>
      <c r="U118" s="7"/>
      <c r="V118" s="7"/>
    </row>
    <row r="119" spans="2:22" ht="114" x14ac:dyDescent="0.25">
      <c r="B119" s="58" t="s">
        <v>548</v>
      </c>
      <c r="C119" s="23" t="s">
        <v>34</v>
      </c>
      <c r="D119" s="23" t="s">
        <v>35</v>
      </c>
      <c r="E119" s="23" t="s">
        <v>83</v>
      </c>
      <c r="F119" s="23" t="s">
        <v>65</v>
      </c>
      <c r="G119" s="23" t="s">
        <v>37</v>
      </c>
      <c r="H119" s="23" t="s">
        <v>38</v>
      </c>
      <c r="I119" s="23" t="s">
        <v>39</v>
      </c>
      <c r="J119" s="23" t="s">
        <v>40</v>
      </c>
      <c r="K119" s="23" t="s">
        <v>43</v>
      </c>
      <c r="L119" s="23" t="s">
        <v>44</v>
      </c>
      <c r="M119" s="48"/>
      <c r="N119" s="48"/>
      <c r="O119" s="48"/>
      <c r="P119" s="7"/>
      <c r="Q119" s="7"/>
      <c r="R119" s="7"/>
      <c r="S119" s="7"/>
      <c r="T119" s="7"/>
      <c r="U119" s="7"/>
      <c r="V119" s="7"/>
    </row>
    <row r="120" spans="2:22" ht="57.75" x14ac:dyDescent="0.25">
      <c r="B120" s="58" t="s">
        <v>543</v>
      </c>
      <c r="C120" s="25" t="s">
        <v>564</v>
      </c>
      <c r="D120" s="25" t="s">
        <v>565</v>
      </c>
      <c r="E120" s="25" t="s">
        <v>566</v>
      </c>
      <c r="F120" s="25" t="s">
        <v>44</v>
      </c>
      <c r="G120" s="25" t="s">
        <v>65</v>
      </c>
      <c r="H120" s="25" t="s">
        <v>164</v>
      </c>
      <c r="I120" s="25" t="s">
        <v>134</v>
      </c>
      <c r="J120" s="25" t="s">
        <v>436</v>
      </c>
      <c r="K120" s="48"/>
      <c r="L120" s="48"/>
      <c r="M120" s="48"/>
      <c r="N120" s="48"/>
      <c r="O120" s="48"/>
      <c r="P120" s="7"/>
      <c r="Q120" s="7"/>
      <c r="R120" s="7"/>
      <c r="S120" s="7"/>
      <c r="T120" s="7"/>
      <c r="U120" s="7"/>
      <c r="V120" s="7"/>
    </row>
    <row r="121" spans="2:22" ht="114" x14ac:dyDescent="0.25">
      <c r="B121" s="58" t="s">
        <v>544</v>
      </c>
      <c r="C121" s="23" t="s">
        <v>34</v>
      </c>
      <c r="D121" s="23" t="s">
        <v>35</v>
      </c>
      <c r="E121" s="23" t="s">
        <v>83</v>
      </c>
      <c r="F121" s="23" t="s">
        <v>65</v>
      </c>
      <c r="G121" s="23" t="s">
        <v>37</v>
      </c>
      <c r="H121" s="23" t="s">
        <v>38</v>
      </c>
      <c r="I121" s="23" t="s">
        <v>39</v>
      </c>
      <c r="J121" s="23" t="s">
        <v>40</v>
      </c>
      <c r="K121" s="23" t="s">
        <v>43</v>
      </c>
      <c r="L121" s="23" t="s">
        <v>84</v>
      </c>
      <c r="M121" s="48"/>
      <c r="N121" s="48"/>
      <c r="O121" s="48"/>
      <c r="P121" s="7"/>
      <c r="Q121" s="7"/>
      <c r="R121" s="7"/>
      <c r="S121" s="7"/>
      <c r="T121" s="7"/>
      <c r="U121" s="7"/>
      <c r="V121" s="7"/>
    </row>
    <row r="122" spans="2:22" ht="71.25" x14ac:dyDescent="0.25">
      <c r="B122" s="58" t="s">
        <v>545</v>
      </c>
      <c r="C122" s="26" t="s">
        <v>567</v>
      </c>
      <c r="D122" s="26" t="s">
        <v>568</v>
      </c>
      <c r="E122" s="26" t="s">
        <v>569</v>
      </c>
      <c r="F122" s="26" t="s">
        <v>570</v>
      </c>
      <c r="G122" s="26" t="s">
        <v>164</v>
      </c>
      <c r="H122" s="26" t="s">
        <v>65</v>
      </c>
      <c r="I122" s="26" t="s">
        <v>571</v>
      </c>
      <c r="J122" s="26" t="s">
        <v>572</v>
      </c>
      <c r="K122" s="48"/>
      <c r="L122" s="48"/>
      <c r="M122" s="48"/>
      <c r="N122" s="48"/>
      <c r="O122" s="48"/>
      <c r="P122" s="7"/>
      <c r="Q122" s="7"/>
      <c r="R122" s="7"/>
      <c r="S122" s="7"/>
      <c r="T122" s="7"/>
      <c r="U122" s="7"/>
      <c r="V122" s="7"/>
    </row>
    <row r="123" spans="2:22" ht="79.5" customHeight="1" x14ac:dyDescent="0.25">
      <c r="B123" s="58" t="s">
        <v>546</v>
      </c>
      <c r="C123" s="26" t="s">
        <v>573</v>
      </c>
      <c r="D123" s="26" t="s">
        <v>89</v>
      </c>
      <c r="E123" s="26" t="s">
        <v>574</v>
      </c>
      <c r="F123" s="26" t="s">
        <v>575</v>
      </c>
      <c r="G123" s="26" t="s">
        <v>576</v>
      </c>
      <c r="H123" s="26" t="s">
        <v>44</v>
      </c>
      <c r="I123" s="48"/>
      <c r="J123" s="48"/>
      <c r="K123" s="48"/>
      <c r="L123" s="48"/>
      <c r="M123" s="48"/>
      <c r="N123" s="48"/>
      <c r="O123" s="48"/>
      <c r="P123" s="7"/>
      <c r="Q123" s="7"/>
      <c r="R123" s="7"/>
      <c r="S123" s="7"/>
      <c r="T123" s="7"/>
      <c r="U123" s="7"/>
      <c r="V123" s="7"/>
    </row>
    <row r="124" spans="2:22" ht="42.75" x14ac:dyDescent="0.25">
      <c r="B124" s="60" t="s">
        <v>29</v>
      </c>
      <c r="C124" s="23" t="s">
        <v>577</v>
      </c>
      <c r="D124" s="23" t="s">
        <v>578</v>
      </c>
      <c r="E124" s="23" t="s">
        <v>429</v>
      </c>
      <c r="F124" s="23" t="s">
        <v>579</v>
      </c>
      <c r="G124" s="23" t="s">
        <v>580</v>
      </c>
      <c r="H124" s="48"/>
      <c r="I124" s="48"/>
      <c r="J124" s="48"/>
      <c r="K124" s="48"/>
      <c r="L124" s="48"/>
      <c r="M124" s="48"/>
      <c r="N124" s="48"/>
      <c r="O124" s="48"/>
      <c r="P124" s="7"/>
      <c r="Q124" s="7"/>
      <c r="R124" s="7"/>
      <c r="S124" s="7"/>
      <c r="T124" s="7"/>
      <c r="U124" s="7"/>
      <c r="V124" s="7"/>
    </row>
    <row r="125" spans="2:22" ht="42.75" x14ac:dyDescent="0.25">
      <c r="B125" s="60" t="s">
        <v>28</v>
      </c>
      <c r="C125" s="23" t="s">
        <v>581</v>
      </c>
      <c r="D125" s="23" t="s">
        <v>582</v>
      </c>
      <c r="E125" s="23" t="s">
        <v>583</v>
      </c>
      <c r="F125" s="23" t="s">
        <v>584</v>
      </c>
      <c r="G125" s="48"/>
      <c r="H125" s="48"/>
      <c r="I125" s="48"/>
      <c r="J125" s="48"/>
      <c r="K125" s="48"/>
      <c r="L125" s="48"/>
      <c r="M125" s="48"/>
      <c r="N125" s="48"/>
      <c r="O125" s="48"/>
      <c r="P125" s="7"/>
      <c r="Q125" s="7"/>
      <c r="R125" s="7"/>
      <c r="S125" s="7"/>
      <c r="T125" s="7"/>
      <c r="U125" s="7"/>
      <c r="V125" s="7"/>
    </row>
    <row r="126" spans="2:22" ht="71.25" x14ac:dyDescent="0.25">
      <c r="B126" s="60" t="s">
        <v>27</v>
      </c>
      <c r="C126" s="23" t="s">
        <v>41</v>
      </c>
      <c r="D126" s="23" t="s">
        <v>42</v>
      </c>
      <c r="E126" s="23" t="s">
        <v>43</v>
      </c>
      <c r="F126" s="23" t="s">
        <v>44</v>
      </c>
      <c r="G126" s="48"/>
      <c r="H126" s="48"/>
      <c r="I126" s="48"/>
      <c r="J126" s="48"/>
      <c r="K126" s="48"/>
      <c r="L126" s="48"/>
      <c r="M126" s="48"/>
      <c r="N126" s="48"/>
      <c r="O126" s="48"/>
      <c r="P126" s="7"/>
      <c r="Q126" s="7"/>
      <c r="R126" s="7"/>
      <c r="S126" s="7"/>
      <c r="T126" s="7"/>
      <c r="U126" s="7"/>
      <c r="V126" s="7"/>
    </row>
    <row r="127" spans="2:22" ht="105.75" customHeight="1" x14ac:dyDescent="0.25">
      <c r="B127" s="58" t="s">
        <v>549</v>
      </c>
      <c r="C127" s="27" t="s">
        <v>585</v>
      </c>
      <c r="D127" s="27" t="s">
        <v>586</v>
      </c>
      <c r="E127" s="27" t="s">
        <v>30</v>
      </c>
      <c r="F127" s="27" t="s">
        <v>529</v>
      </c>
      <c r="G127" s="27" t="s">
        <v>31</v>
      </c>
      <c r="H127" s="27" t="s">
        <v>65</v>
      </c>
      <c r="I127" s="48"/>
      <c r="J127" s="48"/>
      <c r="K127" s="48"/>
      <c r="L127" s="48"/>
      <c r="M127" s="48"/>
      <c r="N127" s="48"/>
      <c r="O127" s="48"/>
      <c r="P127" s="7"/>
      <c r="Q127" s="7"/>
      <c r="R127" s="7"/>
      <c r="S127" s="7"/>
      <c r="T127" s="7"/>
      <c r="U127" s="7"/>
      <c r="V127" s="7"/>
    </row>
    <row r="128" spans="2:22" ht="108.75" customHeight="1" x14ac:dyDescent="0.25">
      <c r="B128" s="58" t="s">
        <v>550</v>
      </c>
      <c r="C128" s="23" t="s">
        <v>34</v>
      </c>
      <c r="D128" s="23" t="s">
        <v>35</v>
      </c>
      <c r="E128" s="23" t="s">
        <v>36</v>
      </c>
      <c r="F128" s="23" t="s">
        <v>37</v>
      </c>
      <c r="G128" s="23" t="s">
        <v>38</v>
      </c>
      <c r="H128" s="23" t="s">
        <v>39</v>
      </c>
      <c r="I128" s="23" t="s">
        <v>40</v>
      </c>
      <c r="J128" s="48"/>
      <c r="K128" s="48"/>
      <c r="L128" s="48"/>
      <c r="M128" s="48"/>
      <c r="N128" s="48"/>
      <c r="O128" s="48"/>
      <c r="P128" s="7"/>
      <c r="Q128" s="7"/>
      <c r="R128" s="7"/>
      <c r="S128" s="7"/>
      <c r="T128" s="7"/>
      <c r="U128" s="7"/>
      <c r="V128" s="7"/>
    </row>
    <row r="129" spans="2:22" ht="130.5" customHeight="1" x14ac:dyDescent="0.25">
      <c r="B129" s="58" t="s">
        <v>551</v>
      </c>
      <c r="C129" s="25" t="s">
        <v>471</v>
      </c>
      <c r="D129" s="25" t="s">
        <v>65</v>
      </c>
      <c r="E129" s="25" t="s">
        <v>377</v>
      </c>
      <c r="F129" s="25" t="s">
        <v>56</v>
      </c>
      <c r="G129" s="25" t="s">
        <v>101</v>
      </c>
      <c r="H129" s="25" t="s">
        <v>182</v>
      </c>
      <c r="I129" s="25" t="s">
        <v>244</v>
      </c>
      <c r="J129" s="48"/>
      <c r="K129" s="48"/>
      <c r="L129" s="48"/>
      <c r="M129" s="48"/>
      <c r="N129" s="48"/>
      <c r="O129" s="48"/>
      <c r="P129" s="7"/>
      <c r="Q129" s="7"/>
      <c r="R129" s="7"/>
      <c r="S129" s="7"/>
      <c r="T129" s="7"/>
      <c r="U129" s="7"/>
      <c r="V129" s="7"/>
    </row>
    <row r="130" spans="2:22" ht="128.25" x14ac:dyDescent="0.25">
      <c r="B130" s="69" t="s">
        <v>594</v>
      </c>
      <c r="C130" s="23" t="s">
        <v>595</v>
      </c>
      <c r="D130" s="23" t="s">
        <v>164</v>
      </c>
      <c r="E130" s="23" t="s">
        <v>65</v>
      </c>
      <c r="F130" s="23" t="s">
        <v>596</v>
      </c>
      <c r="G130" s="23" t="s">
        <v>597</v>
      </c>
      <c r="H130" s="23" t="s">
        <v>43</v>
      </c>
      <c r="I130" s="23" t="s">
        <v>84</v>
      </c>
      <c r="J130" s="23" t="s">
        <v>44</v>
      </c>
      <c r="K130" s="48"/>
      <c r="L130" s="48"/>
      <c r="M130" s="48"/>
      <c r="N130" s="48"/>
      <c r="O130" s="48"/>
      <c r="P130" s="7"/>
      <c r="Q130" s="7"/>
      <c r="R130" s="7"/>
      <c r="S130" s="7"/>
      <c r="T130" s="7"/>
      <c r="U130" s="7"/>
      <c r="V130" s="7"/>
    </row>
    <row r="131" spans="2:22" ht="114" x14ac:dyDescent="0.25">
      <c r="B131" s="69" t="s">
        <v>605</v>
      </c>
      <c r="C131" s="23" t="s">
        <v>89</v>
      </c>
      <c r="D131" s="23" t="s">
        <v>606</v>
      </c>
      <c r="E131" s="23" t="s">
        <v>607</v>
      </c>
      <c r="F131" s="23" t="s">
        <v>429</v>
      </c>
      <c r="G131" s="23" t="s">
        <v>608</v>
      </c>
      <c r="H131" s="23" t="s">
        <v>43</v>
      </c>
      <c r="I131" s="23" t="s">
        <v>84</v>
      </c>
      <c r="J131" s="48"/>
      <c r="K131" s="48"/>
      <c r="L131" s="48"/>
      <c r="M131" s="48"/>
      <c r="N131" s="48"/>
      <c r="O131" s="48"/>
      <c r="P131" s="7"/>
      <c r="Q131" s="7"/>
      <c r="R131" s="7"/>
      <c r="S131" s="7"/>
      <c r="T131" s="7"/>
      <c r="U131" s="7"/>
      <c r="V131" s="7"/>
    </row>
    <row r="132" spans="2:22" ht="114" x14ac:dyDescent="0.25">
      <c r="B132" s="69" t="s">
        <v>610</v>
      </c>
      <c r="C132" s="23" t="s">
        <v>34</v>
      </c>
      <c r="D132" s="23" t="s">
        <v>35</v>
      </c>
      <c r="E132" s="23" t="s">
        <v>36</v>
      </c>
      <c r="F132" s="23" t="s">
        <v>37</v>
      </c>
      <c r="G132" s="23" t="s">
        <v>38</v>
      </c>
      <c r="H132" s="23" t="s">
        <v>39</v>
      </c>
      <c r="I132" s="23" t="s">
        <v>40</v>
      </c>
      <c r="J132" s="48"/>
      <c r="K132" s="48"/>
      <c r="L132" s="48"/>
      <c r="M132" s="48"/>
      <c r="N132" s="48"/>
      <c r="O132" s="48"/>
      <c r="P132" s="7"/>
      <c r="Q132" s="7"/>
      <c r="R132" s="7"/>
      <c r="S132" s="7"/>
      <c r="T132" s="7"/>
      <c r="U132" s="7"/>
      <c r="V132" s="7"/>
    </row>
    <row r="133" spans="2:22" ht="71.25" x14ac:dyDescent="0.25">
      <c r="B133" s="69" t="s">
        <v>618</v>
      </c>
      <c r="C133" s="26" t="s">
        <v>614</v>
      </c>
      <c r="D133" s="26" t="s">
        <v>615</v>
      </c>
      <c r="E133" s="26" t="s">
        <v>616</v>
      </c>
      <c r="F133" s="26" t="s">
        <v>617</v>
      </c>
      <c r="G133" s="48"/>
      <c r="H133" s="48"/>
      <c r="I133" s="48"/>
      <c r="J133" s="48"/>
      <c r="K133" s="48"/>
      <c r="L133" s="48"/>
      <c r="M133" s="48"/>
      <c r="N133" s="48"/>
      <c r="O133" s="48"/>
      <c r="P133" s="7"/>
      <c r="Q133" s="7"/>
      <c r="R133" s="7"/>
      <c r="S133" s="7"/>
      <c r="T133" s="7"/>
      <c r="U133" s="7"/>
      <c r="V133" s="7"/>
    </row>
    <row r="134" spans="2:22" ht="114" customHeight="1" x14ac:dyDescent="0.25">
      <c r="B134" s="69" t="s">
        <v>619</v>
      </c>
      <c r="C134" s="26" t="s">
        <v>614</v>
      </c>
      <c r="D134" s="26" t="s">
        <v>615</v>
      </c>
      <c r="E134" s="26" t="s">
        <v>616</v>
      </c>
      <c r="F134" s="26" t="s">
        <v>617</v>
      </c>
      <c r="G134" s="48"/>
      <c r="H134" s="48"/>
      <c r="I134" s="48"/>
      <c r="J134" s="48"/>
      <c r="K134" s="48"/>
      <c r="L134" s="48"/>
      <c r="M134" s="48"/>
      <c r="N134" s="48"/>
      <c r="O134" s="48"/>
      <c r="P134" s="7"/>
      <c r="Q134" s="7"/>
      <c r="R134" s="7"/>
      <c r="S134" s="7"/>
      <c r="T134" s="7"/>
      <c r="U134" s="7"/>
      <c r="V134" s="7"/>
    </row>
    <row r="135" spans="2:22" ht="128.25" x14ac:dyDescent="0.25">
      <c r="B135" s="69" t="s">
        <v>620</v>
      </c>
      <c r="C135" s="23" t="s">
        <v>621</v>
      </c>
      <c r="D135" s="24" t="s">
        <v>622</v>
      </c>
      <c r="E135" s="24" t="s">
        <v>623</v>
      </c>
      <c r="F135" s="24" t="s">
        <v>330</v>
      </c>
      <c r="G135" s="24" t="s">
        <v>331</v>
      </c>
      <c r="H135" s="24" t="s">
        <v>44</v>
      </c>
      <c r="I135" s="24" t="s">
        <v>65</v>
      </c>
      <c r="J135" s="48"/>
      <c r="K135" s="48"/>
      <c r="L135" s="48"/>
      <c r="M135" s="48"/>
      <c r="N135" s="48"/>
      <c r="O135" s="48"/>
      <c r="P135" s="7"/>
      <c r="Q135" s="7"/>
      <c r="R135" s="7"/>
      <c r="S135" s="7"/>
      <c r="T135" s="7"/>
      <c r="U135" s="7"/>
      <c r="V135" s="7"/>
    </row>
    <row r="136" spans="2:22" x14ac:dyDescent="0.25"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7"/>
      <c r="Q136" s="7"/>
      <c r="R136" s="7"/>
      <c r="S136" s="7"/>
      <c r="T136" s="7"/>
      <c r="U136" s="7"/>
      <c r="V136" s="7"/>
    </row>
    <row r="137" spans="2:22" x14ac:dyDescent="0.25"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7"/>
      <c r="Q137" s="7"/>
      <c r="R137" s="7"/>
      <c r="S137" s="7"/>
      <c r="T137" s="7"/>
      <c r="U137" s="7"/>
      <c r="V137" s="7"/>
    </row>
    <row r="138" spans="2:22" x14ac:dyDescent="0.25"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7"/>
      <c r="Q138" s="7"/>
      <c r="R138" s="7"/>
      <c r="S138" s="7"/>
      <c r="T138" s="7"/>
      <c r="U138" s="7"/>
      <c r="V138" s="7"/>
    </row>
    <row r="139" spans="2:22" x14ac:dyDescent="0.25"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7"/>
      <c r="Q139" s="7"/>
      <c r="R139" s="7"/>
      <c r="S139" s="7"/>
      <c r="T139" s="7"/>
      <c r="U139" s="7"/>
      <c r="V139" s="7"/>
    </row>
  </sheetData>
  <pageMargins left="0.7" right="0.7" top="0.75" bottom="0.75" header="0.3" footer="0.3"/>
  <pageSetup orientation="portrait" horizontalDpi="4294967295" verticalDpi="4294967295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B5:Y87"/>
  <sheetViews>
    <sheetView topLeftCell="H1" zoomScale="60" zoomScaleNormal="60" workbookViewId="0">
      <selection activeCell="P7" sqref="P7"/>
    </sheetView>
  </sheetViews>
  <sheetFormatPr baseColWidth="10" defaultRowHeight="15" x14ac:dyDescent="0.25"/>
  <cols>
    <col min="2" max="2" width="17.85546875" customWidth="1"/>
    <col min="3" max="3" width="3" customWidth="1"/>
    <col min="4" max="4" width="32.85546875" customWidth="1"/>
    <col min="6" max="6" width="19.85546875" customWidth="1"/>
    <col min="7" max="7" width="59.5703125" customWidth="1"/>
    <col min="8" max="8" width="40.85546875" customWidth="1"/>
    <col min="9" max="9" width="44" customWidth="1"/>
    <col min="10" max="10" width="23" customWidth="1"/>
    <col min="11" max="11" width="14.85546875" customWidth="1"/>
    <col min="12" max="12" width="22.5703125" customWidth="1"/>
    <col min="13" max="13" width="33.5703125" customWidth="1"/>
    <col min="14" max="14" width="30" customWidth="1"/>
    <col min="15" max="15" width="66.140625" customWidth="1"/>
    <col min="16" max="17" width="28" customWidth="1"/>
    <col min="18" max="18" width="36.5703125" customWidth="1"/>
    <col min="20" max="20" width="37" customWidth="1"/>
    <col min="21" max="21" width="34.28515625" customWidth="1"/>
    <col min="22" max="22" width="53.28515625" customWidth="1"/>
    <col min="23" max="23" width="42.140625" customWidth="1"/>
    <col min="24" max="24" width="57.7109375" customWidth="1"/>
    <col min="25" max="25" width="63" customWidth="1"/>
  </cols>
  <sheetData>
    <row r="5" spans="2:25" x14ac:dyDescent="0.25">
      <c r="B5" s="10" t="s">
        <v>7</v>
      </c>
      <c r="D5" s="10" t="s">
        <v>16</v>
      </c>
      <c r="F5" s="123" t="s">
        <v>240</v>
      </c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</row>
    <row r="6" spans="2:25" ht="90" x14ac:dyDescent="0.25">
      <c r="B6" s="9" t="s">
        <v>17</v>
      </c>
      <c r="D6" s="12" t="s">
        <v>21</v>
      </c>
      <c r="F6" s="32" t="s">
        <v>20</v>
      </c>
      <c r="G6" s="32" t="s">
        <v>212</v>
      </c>
      <c r="H6" s="32" t="s">
        <v>216</v>
      </c>
      <c r="I6" s="32" t="s">
        <v>213</v>
      </c>
      <c r="J6" s="32" t="s">
        <v>214</v>
      </c>
      <c r="K6" s="32" t="s">
        <v>21</v>
      </c>
      <c r="L6" s="32" t="s">
        <v>215</v>
      </c>
      <c r="M6" s="32" t="s">
        <v>217</v>
      </c>
      <c r="N6" s="32" t="s">
        <v>218</v>
      </c>
      <c r="O6" s="32" t="s">
        <v>588</v>
      </c>
      <c r="P6" s="32" t="s">
        <v>239</v>
      </c>
      <c r="Q6" s="32" t="s">
        <v>219</v>
      </c>
      <c r="R6" s="32" t="s">
        <v>220</v>
      </c>
      <c r="S6" s="32" t="s">
        <v>611</v>
      </c>
      <c r="T6" s="32" t="s">
        <v>221</v>
      </c>
      <c r="U6" s="32" t="s">
        <v>222</v>
      </c>
      <c r="V6" s="32" t="s">
        <v>223</v>
      </c>
      <c r="W6" s="32" t="s">
        <v>224</v>
      </c>
      <c r="X6" s="32" t="s">
        <v>225</v>
      </c>
      <c r="Y6" s="33" t="s">
        <v>226</v>
      </c>
    </row>
    <row r="7" spans="2:25" ht="36.75" customHeight="1" x14ac:dyDescent="0.25">
      <c r="B7" s="9" t="s">
        <v>24</v>
      </c>
      <c r="D7" s="12" t="s">
        <v>220</v>
      </c>
      <c r="F7" s="30" t="s">
        <v>520</v>
      </c>
      <c r="G7" s="30" t="s">
        <v>547</v>
      </c>
      <c r="H7" s="30" t="s">
        <v>549</v>
      </c>
      <c r="I7" s="30" t="s">
        <v>542</v>
      </c>
      <c r="J7" s="30" t="s">
        <v>534</v>
      </c>
      <c r="K7" s="30" t="s">
        <v>26</v>
      </c>
      <c r="L7" s="30" t="s">
        <v>256</v>
      </c>
      <c r="M7" s="30" t="s">
        <v>125</v>
      </c>
      <c r="N7" s="30" t="s">
        <v>628</v>
      </c>
      <c r="O7" s="30" t="s">
        <v>188</v>
      </c>
      <c r="P7" s="124" t="s">
        <v>634</v>
      </c>
      <c r="Q7" s="30" t="s">
        <v>624</v>
      </c>
      <c r="R7" s="30" t="s">
        <v>625</v>
      </c>
      <c r="S7" s="30" t="s">
        <v>592</v>
      </c>
      <c r="T7" s="30" t="s">
        <v>613</v>
      </c>
      <c r="U7" s="30" t="s">
        <v>612</v>
      </c>
      <c r="V7" s="30" t="s">
        <v>299</v>
      </c>
      <c r="W7" s="30" t="s">
        <v>432</v>
      </c>
      <c r="X7" s="30" t="s">
        <v>450</v>
      </c>
      <c r="Y7" s="30" t="s">
        <v>411</v>
      </c>
    </row>
    <row r="8" spans="2:25" ht="28.5" x14ac:dyDescent="0.25">
      <c r="B8" s="9" t="s">
        <v>16</v>
      </c>
      <c r="D8" s="12" t="s">
        <v>219</v>
      </c>
    </row>
    <row r="9" spans="2:25" ht="28.5" x14ac:dyDescent="0.25">
      <c r="B9" s="9" t="s">
        <v>18</v>
      </c>
      <c r="D9" s="12" t="s">
        <v>217</v>
      </c>
    </row>
    <row r="10" spans="2:25" x14ac:dyDescent="0.25">
      <c r="B10" s="11" t="s">
        <v>19</v>
      </c>
      <c r="D10" s="12" t="s">
        <v>218</v>
      </c>
    </row>
    <row r="11" spans="2:25" x14ac:dyDescent="0.25">
      <c r="D11" s="12" t="s">
        <v>239</v>
      </c>
    </row>
    <row r="12" spans="2:25" ht="33.75" customHeight="1" x14ac:dyDescent="0.25">
      <c r="D12" s="12" t="s">
        <v>588</v>
      </c>
    </row>
    <row r="13" spans="2:25" x14ac:dyDescent="0.25">
      <c r="D13" s="12" t="s">
        <v>215</v>
      </c>
      <c r="G13" s="35" t="s">
        <v>227</v>
      </c>
      <c r="H13" s="35" t="s">
        <v>228</v>
      </c>
    </row>
    <row r="14" spans="2:25" ht="32.25" customHeight="1" x14ac:dyDescent="0.25">
      <c r="D14" s="28" t="s">
        <v>611</v>
      </c>
      <c r="G14" s="34" t="s">
        <v>373</v>
      </c>
      <c r="H14" s="34" t="s">
        <v>371</v>
      </c>
    </row>
    <row r="15" spans="2:25" ht="28.5" x14ac:dyDescent="0.25">
      <c r="D15" s="12" t="s">
        <v>223</v>
      </c>
    </row>
    <row r="16" spans="2:25" x14ac:dyDescent="0.25">
      <c r="D16" s="12" t="s">
        <v>222</v>
      </c>
    </row>
    <row r="17" spans="4:10" x14ac:dyDescent="0.25">
      <c r="D17" s="12" t="s">
        <v>221</v>
      </c>
    </row>
    <row r="18" spans="4:10" ht="28.5" x14ac:dyDescent="0.25">
      <c r="D18" s="12" t="s">
        <v>224</v>
      </c>
      <c r="G18" t="s">
        <v>229</v>
      </c>
      <c r="I18" t="s">
        <v>230</v>
      </c>
      <c r="J18" t="s">
        <v>198</v>
      </c>
    </row>
    <row r="19" spans="4:10" ht="28.5" x14ac:dyDescent="0.25">
      <c r="D19" s="12" t="s">
        <v>225</v>
      </c>
      <c r="G19" s="29" t="s">
        <v>48</v>
      </c>
      <c r="I19" s="37" t="s">
        <v>46</v>
      </c>
      <c r="J19" s="62"/>
    </row>
    <row r="20" spans="4:10" ht="54.75" customHeight="1" x14ac:dyDescent="0.25">
      <c r="D20" s="12" t="s">
        <v>226</v>
      </c>
      <c r="G20" s="29" t="s">
        <v>91</v>
      </c>
      <c r="I20" s="29" t="s">
        <v>69</v>
      </c>
      <c r="J20" s="29"/>
    </row>
    <row r="21" spans="4:10" ht="48.75" customHeight="1" x14ac:dyDescent="0.25">
      <c r="D21" s="12" t="s">
        <v>20</v>
      </c>
      <c r="G21" s="29" t="s">
        <v>251</v>
      </c>
      <c r="I21" s="29" t="s">
        <v>92</v>
      </c>
      <c r="J21" s="29"/>
    </row>
    <row r="22" spans="4:10" ht="48.75" customHeight="1" x14ac:dyDescent="0.25">
      <c r="D22" s="12" t="s">
        <v>214</v>
      </c>
      <c r="G22" s="29" t="s">
        <v>141</v>
      </c>
      <c r="I22" s="29" t="s">
        <v>124</v>
      </c>
      <c r="J22" s="29"/>
    </row>
    <row r="23" spans="4:10" ht="39" customHeight="1" x14ac:dyDescent="0.25">
      <c r="D23" s="12" t="s">
        <v>212</v>
      </c>
      <c r="G23" s="29" t="s">
        <v>453</v>
      </c>
      <c r="I23" s="29" t="s">
        <v>142</v>
      </c>
      <c r="J23" s="29"/>
    </row>
    <row r="24" spans="4:10" ht="51.75" customHeight="1" x14ac:dyDescent="0.25">
      <c r="D24" s="12" t="s">
        <v>213</v>
      </c>
      <c r="G24" s="29" t="s">
        <v>493</v>
      </c>
      <c r="I24" s="29" t="s">
        <v>189</v>
      </c>
      <c r="J24" s="29"/>
    </row>
    <row r="25" spans="4:10" ht="28.5" x14ac:dyDescent="0.25">
      <c r="D25" s="13" t="s">
        <v>216</v>
      </c>
      <c r="G25" s="29" t="s">
        <v>591</v>
      </c>
      <c r="I25" s="29" t="s">
        <v>292</v>
      </c>
      <c r="J25" s="29"/>
    </row>
    <row r="26" spans="4:10" ht="57.75" customHeight="1" x14ac:dyDescent="0.25">
      <c r="G26" s="29" t="s">
        <v>543</v>
      </c>
      <c r="I26" s="26" t="s">
        <v>338</v>
      </c>
      <c r="J26" s="29"/>
    </row>
    <row r="27" spans="4:10" ht="42" customHeight="1" x14ac:dyDescent="0.25">
      <c r="G27" s="38" t="s">
        <v>551</v>
      </c>
      <c r="I27" s="29" t="s">
        <v>351</v>
      </c>
      <c r="J27" s="29"/>
    </row>
    <row r="28" spans="4:10" ht="52.5" customHeight="1" x14ac:dyDescent="0.25">
      <c r="I28" s="29" t="s">
        <v>363</v>
      </c>
      <c r="J28" s="29"/>
    </row>
    <row r="29" spans="4:10" ht="45" customHeight="1" x14ac:dyDescent="0.25">
      <c r="D29" t="s">
        <v>17</v>
      </c>
      <c r="G29" s="40" t="s">
        <v>22</v>
      </c>
      <c r="I29" s="29" t="s">
        <v>590</v>
      </c>
      <c r="J29" s="29"/>
    </row>
    <row r="30" spans="4:10" ht="48" customHeight="1" x14ac:dyDescent="0.25">
      <c r="D30" s="8" t="s">
        <v>228</v>
      </c>
      <c r="G30" s="30" t="s">
        <v>619</v>
      </c>
      <c r="I30" s="29" t="s">
        <v>380</v>
      </c>
      <c r="J30" s="29"/>
    </row>
    <row r="31" spans="4:10" ht="30" customHeight="1" x14ac:dyDescent="0.25">
      <c r="D31" s="14" t="s">
        <v>227</v>
      </c>
      <c r="I31" s="29" t="s">
        <v>386</v>
      </c>
      <c r="J31" s="29"/>
    </row>
    <row r="32" spans="4:10" ht="33" customHeight="1" x14ac:dyDescent="0.25">
      <c r="G32" s="40" t="s">
        <v>23</v>
      </c>
      <c r="I32" s="29" t="s">
        <v>392</v>
      </c>
      <c r="J32" s="29"/>
    </row>
    <row r="33" spans="4:10" ht="28.5" customHeight="1" x14ac:dyDescent="0.25">
      <c r="G33" s="30" t="s">
        <v>618</v>
      </c>
      <c r="I33" s="29" t="s">
        <v>403</v>
      </c>
      <c r="J33" s="29"/>
    </row>
    <row r="34" spans="4:10" ht="27.75" customHeight="1" x14ac:dyDescent="0.25">
      <c r="D34" s="10" t="s">
        <v>18</v>
      </c>
      <c r="I34" s="29" t="s">
        <v>433</v>
      </c>
      <c r="J34" s="29"/>
    </row>
    <row r="35" spans="4:10" ht="30" customHeight="1" x14ac:dyDescent="0.25">
      <c r="D35" s="15" t="s">
        <v>23</v>
      </c>
      <c r="G35" s="41" t="s">
        <v>231</v>
      </c>
      <c r="I35" s="29" t="s">
        <v>475</v>
      </c>
      <c r="J35" s="29"/>
    </row>
    <row r="36" spans="4:10" ht="38.25" customHeight="1" x14ac:dyDescent="0.25">
      <c r="D36" s="15" t="s">
        <v>22</v>
      </c>
      <c r="G36" s="39" t="s">
        <v>115</v>
      </c>
      <c r="I36" s="29" t="s">
        <v>488</v>
      </c>
      <c r="J36" s="29"/>
    </row>
    <row r="37" spans="4:10" ht="28.5" x14ac:dyDescent="0.25">
      <c r="D37" s="15" t="s">
        <v>229</v>
      </c>
      <c r="G37" s="39" t="s">
        <v>270</v>
      </c>
      <c r="I37" s="29" t="s">
        <v>498</v>
      </c>
      <c r="J37" s="29"/>
    </row>
    <row r="38" spans="4:10" ht="35.25" customHeight="1" x14ac:dyDescent="0.25">
      <c r="D38" s="15" t="s">
        <v>230</v>
      </c>
      <c r="G38" s="30" t="s">
        <v>323</v>
      </c>
      <c r="I38" s="29" t="s">
        <v>499</v>
      </c>
      <c r="J38" s="29"/>
    </row>
    <row r="39" spans="4:10" ht="32.25" customHeight="1" x14ac:dyDescent="0.25">
      <c r="D39" s="16" t="s">
        <v>231</v>
      </c>
      <c r="I39" s="29" t="s">
        <v>513</v>
      </c>
      <c r="J39" s="29"/>
    </row>
    <row r="40" spans="4:10" ht="25.5" customHeight="1" x14ac:dyDescent="0.25">
      <c r="I40" s="37" t="s">
        <v>540</v>
      </c>
      <c r="J40" s="29"/>
    </row>
    <row r="41" spans="4:10" ht="33" customHeight="1" x14ac:dyDescent="0.25">
      <c r="G41" s="42" t="s">
        <v>232</v>
      </c>
      <c r="I41" s="29" t="s">
        <v>620</v>
      </c>
      <c r="J41" s="29"/>
    </row>
    <row r="42" spans="4:10" ht="39" customHeight="1" x14ac:dyDescent="0.25">
      <c r="G42" s="39" t="s">
        <v>70</v>
      </c>
      <c r="I42" s="36" t="s">
        <v>545</v>
      </c>
      <c r="J42" s="29"/>
    </row>
    <row r="43" spans="4:10" ht="45" customHeight="1" x14ac:dyDescent="0.25">
      <c r="D43" s="10" t="s">
        <v>19</v>
      </c>
      <c r="G43" s="39" t="s">
        <v>589</v>
      </c>
      <c r="I43" s="73" t="s">
        <v>546</v>
      </c>
      <c r="J43" s="38"/>
    </row>
    <row r="44" spans="4:10" ht="41.25" customHeight="1" x14ac:dyDescent="0.25">
      <c r="D44" s="17" t="s">
        <v>233</v>
      </c>
      <c r="G44" s="39" t="s">
        <v>324</v>
      </c>
    </row>
    <row r="45" spans="4:10" x14ac:dyDescent="0.25">
      <c r="D45" s="18" t="s">
        <v>232</v>
      </c>
      <c r="G45" s="30" t="s">
        <v>500</v>
      </c>
    </row>
    <row r="46" spans="4:10" ht="36.75" customHeight="1" x14ac:dyDescent="0.25">
      <c r="G46" s="30" t="s">
        <v>626</v>
      </c>
    </row>
    <row r="47" spans="4:10" x14ac:dyDescent="0.25">
      <c r="I47" t="s">
        <v>235</v>
      </c>
    </row>
    <row r="48" spans="4:10" ht="30.75" customHeight="1" x14ac:dyDescent="0.25">
      <c r="G48" s="42" t="s">
        <v>233</v>
      </c>
      <c r="I48" s="29" t="s">
        <v>47</v>
      </c>
    </row>
    <row r="49" spans="4:9" ht="36" customHeight="1" x14ac:dyDescent="0.25">
      <c r="D49" s="10" t="s">
        <v>24</v>
      </c>
      <c r="G49" s="39" t="s">
        <v>160</v>
      </c>
      <c r="I49" s="21" t="s">
        <v>47</v>
      </c>
    </row>
    <row r="50" spans="4:9" ht="28.5" customHeight="1" x14ac:dyDescent="0.25">
      <c r="D50" s="19" t="s">
        <v>234</v>
      </c>
      <c r="G50" s="39" t="s">
        <v>271</v>
      </c>
      <c r="I50" s="29" t="s">
        <v>71</v>
      </c>
    </row>
    <row r="51" spans="4:9" x14ac:dyDescent="0.25">
      <c r="D51" s="19" t="s">
        <v>25</v>
      </c>
      <c r="G51" s="39" t="s">
        <v>285</v>
      </c>
      <c r="I51" s="29" t="s">
        <v>587</v>
      </c>
    </row>
    <row r="52" spans="4:9" ht="39" customHeight="1" x14ac:dyDescent="0.25">
      <c r="D52" s="19" t="s">
        <v>237</v>
      </c>
      <c r="G52" s="30" t="s">
        <v>289</v>
      </c>
      <c r="I52" s="29" t="s">
        <v>93</v>
      </c>
    </row>
    <row r="53" spans="4:9" ht="30" customHeight="1" x14ac:dyDescent="0.25">
      <c r="D53" s="19" t="s">
        <v>238</v>
      </c>
      <c r="I53" s="29" t="s">
        <v>114</v>
      </c>
    </row>
    <row r="54" spans="4:9" ht="39.75" customHeight="1" x14ac:dyDescent="0.25">
      <c r="D54" s="19" t="s">
        <v>236</v>
      </c>
      <c r="I54" s="29" t="s">
        <v>123</v>
      </c>
    </row>
    <row r="55" spans="4:9" ht="43.5" customHeight="1" x14ac:dyDescent="0.25">
      <c r="D55" s="20" t="s">
        <v>235</v>
      </c>
      <c r="G55" t="s">
        <v>234</v>
      </c>
      <c r="I55" s="29" t="s">
        <v>144</v>
      </c>
    </row>
    <row r="56" spans="4:9" ht="45" customHeight="1" x14ac:dyDescent="0.25">
      <c r="G56" s="22" t="s">
        <v>45</v>
      </c>
      <c r="I56" s="29" t="s">
        <v>257</v>
      </c>
    </row>
    <row r="57" spans="4:9" ht="49.5" customHeight="1" x14ac:dyDescent="0.25">
      <c r="G57" s="29" t="s">
        <v>593</v>
      </c>
      <c r="I57" s="29" t="s">
        <v>260</v>
      </c>
    </row>
    <row r="58" spans="4:9" ht="39" customHeight="1" x14ac:dyDescent="0.25">
      <c r="G58" s="31" t="s">
        <v>143</v>
      </c>
      <c r="I58" s="29" t="s">
        <v>262</v>
      </c>
    </row>
    <row r="59" spans="4:9" ht="33" customHeight="1" x14ac:dyDescent="0.25">
      <c r="G59" s="29" t="s">
        <v>627</v>
      </c>
      <c r="I59" s="29" t="s">
        <v>267</v>
      </c>
    </row>
    <row r="60" spans="4:9" ht="31.5" customHeight="1" x14ac:dyDescent="0.25">
      <c r="G60" s="29" t="s">
        <v>391</v>
      </c>
      <c r="I60" s="29" t="s">
        <v>268</v>
      </c>
    </row>
    <row r="61" spans="4:9" ht="39" customHeight="1" x14ac:dyDescent="0.25">
      <c r="G61" s="29" t="s">
        <v>404</v>
      </c>
      <c r="I61" s="29" t="s">
        <v>269</v>
      </c>
    </row>
    <row r="62" spans="4:9" ht="33.75" customHeight="1" x14ac:dyDescent="0.25">
      <c r="G62" s="29" t="s">
        <v>424</v>
      </c>
      <c r="I62" s="29" t="s">
        <v>272</v>
      </c>
    </row>
    <row r="63" spans="4:9" ht="31.5" customHeight="1" x14ac:dyDescent="0.25">
      <c r="G63" s="29" t="s">
        <v>434</v>
      </c>
      <c r="I63" s="29" t="s">
        <v>286</v>
      </c>
    </row>
    <row r="64" spans="4:9" ht="30.75" customHeight="1" x14ac:dyDescent="0.25">
      <c r="G64" s="29" t="s">
        <v>451</v>
      </c>
      <c r="I64" s="29" t="s">
        <v>290</v>
      </c>
    </row>
    <row r="65" spans="7:9" ht="29.25" customHeight="1" x14ac:dyDescent="0.25">
      <c r="G65" s="43" t="s">
        <v>481</v>
      </c>
      <c r="I65" s="29" t="s">
        <v>325</v>
      </c>
    </row>
    <row r="66" spans="7:9" ht="37.5" customHeight="1" x14ac:dyDescent="0.25">
      <c r="G66" s="29" t="s">
        <v>501</v>
      </c>
      <c r="I66" s="29" t="s">
        <v>372</v>
      </c>
    </row>
    <row r="67" spans="7:9" ht="29.25" customHeight="1" x14ac:dyDescent="0.25">
      <c r="G67" s="29" t="s">
        <v>601</v>
      </c>
      <c r="I67" s="29" t="s">
        <v>393</v>
      </c>
    </row>
    <row r="68" spans="7:9" ht="37.5" customHeight="1" x14ac:dyDescent="0.25">
      <c r="G68" s="29" t="s">
        <v>541</v>
      </c>
      <c r="I68" s="29" t="s">
        <v>412</v>
      </c>
    </row>
    <row r="69" spans="7:9" ht="29.25" customHeight="1" x14ac:dyDescent="0.25">
      <c r="G69" s="29" t="s">
        <v>605</v>
      </c>
      <c r="I69" s="29" t="s">
        <v>435</v>
      </c>
    </row>
    <row r="70" spans="7:9" ht="36" customHeight="1" x14ac:dyDescent="0.25">
      <c r="G70" s="43"/>
      <c r="I70" s="29" t="s">
        <v>452</v>
      </c>
    </row>
    <row r="71" spans="7:9" ht="28.5" x14ac:dyDescent="0.25">
      <c r="G71" s="68"/>
      <c r="I71" s="67" t="s">
        <v>482</v>
      </c>
    </row>
    <row r="72" spans="7:9" x14ac:dyDescent="0.25">
      <c r="I72" s="29" t="s">
        <v>521</v>
      </c>
    </row>
    <row r="73" spans="7:9" x14ac:dyDescent="0.25">
      <c r="I73" s="29" t="s">
        <v>535</v>
      </c>
    </row>
    <row r="74" spans="7:9" x14ac:dyDescent="0.25">
      <c r="G74" t="s">
        <v>236</v>
      </c>
      <c r="I74" s="29" t="s">
        <v>610</v>
      </c>
    </row>
    <row r="75" spans="7:9" ht="39" customHeight="1" x14ac:dyDescent="0.25">
      <c r="G75" s="63" t="s">
        <v>483</v>
      </c>
      <c r="I75" s="29" t="s">
        <v>548</v>
      </c>
    </row>
    <row r="76" spans="7:9" ht="44.25" customHeight="1" x14ac:dyDescent="0.25">
      <c r="G76" s="63" t="s">
        <v>145</v>
      </c>
      <c r="I76" s="29" t="s">
        <v>544</v>
      </c>
    </row>
    <row r="77" spans="7:9" ht="28.5" x14ac:dyDescent="0.25">
      <c r="G77" s="63" t="s">
        <v>273</v>
      </c>
      <c r="I77" s="29" t="s">
        <v>550</v>
      </c>
    </row>
    <row r="78" spans="7:9" ht="27" customHeight="1" x14ac:dyDescent="0.25">
      <c r="G78" s="63" t="s">
        <v>287</v>
      </c>
      <c r="I78" s="38"/>
    </row>
    <row r="79" spans="7:9" x14ac:dyDescent="0.25">
      <c r="G79" s="63" t="s">
        <v>291</v>
      </c>
      <c r="I79" s="38"/>
    </row>
    <row r="80" spans="7:9" x14ac:dyDescent="0.25">
      <c r="G80" s="63" t="s">
        <v>609</v>
      </c>
    </row>
    <row r="81" spans="7:9" x14ac:dyDescent="0.25">
      <c r="G81" s="63" t="s">
        <v>519</v>
      </c>
      <c r="I81" s="45" t="s">
        <v>237</v>
      </c>
    </row>
    <row r="82" spans="7:9" x14ac:dyDescent="0.25">
      <c r="G82" s="63" t="s">
        <v>502</v>
      </c>
      <c r="I82" s="65" t="s">
        <v>28</v>
      </c>
    </row>
    <row r="83" spans="7:9" x14ac:dyDescent="0.25">
      <c r="G83" s="64" t="s">
        <v>27</v>
      </c>
    </row>
    <row r="84" spans="7:9" x14ac:dyDescent="0.25">
      <c r="I84" s="45" t="s">
        <v>25</v>
      </c>
    </row>
    <row r="85" spans="7:9" x14ac:dyDescent="0.25">
      <c r="I85" s="65" t="s">
        <v>29</v>
      </c>
    </row>
    <row r="86" spans="7:9" x14ac:dyDescent="0.25">
      <c r="G86" s="44" t="s">
        <v>238</v>
      </c>
    </row>
    <row r="87" spans="7:9" ht="28.5" x14ac:dyDescent="0.25">
      <c r="G87" s="66" t="s">
        <v>109</v>
      </c>
    </row>
  </sheetData>
  <mergeCells count="1">
    <mergeCell ref="F5:Y5"/>
  </mergeCells>
  <pageMargins left="0.7" right="0.7" top="0.75" bottom="0.75" header="0.3" footer="0.3"/>
  <pageSetup orientation="portrait" horizontalDpi="4294967295" verticalDpi="4294967295" r:id="rId1"/>
  <tableParts count="40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43</vt:i4>
      </vt:variant>
    </vt:vector>
  </HeadingPairs>
  <TitlesOfParts>
    <vt:vector size="46" baseType="lpstr">
      <vt:lpstr>LISTA </vt:lpstr>
      <vt:lpstr>OFICINA-COMPETENCIAS</vt:lpstr>
      <vt:lpstr>NIVEL-CARGO</vt:lpstr>
      <vt:lpstr>'LISTA '!Área_de_impresión</vt:lpstr>
      <vt:lpstr>ASESOR</vt:lpstr>
      <vt:lpstr>ASISTENCIAL</vt:lpstr>
      <vt:lpstr>Auxiliar_Administrativo</vt:lpstr>
      <vt:lpstr>Celador</vt:lpstr>
      <vt:lpstr>Conductor_Mecánico</vt:lpstr>
      <vt:lpstr>Decano</vt:lpstr>
      <vt:lpstr>DIRECTIVO</vt:lpstr>
      <vt:lpstr>Director_Bienestar_Universitario</vt:lpstr>
      <vt:lpstr>Director_Control_Interno_Disciplinario</vt:lpstr>
      <vt:lpstr>Director_de_Admisión_registro_y_control_académico</vt:lpstr>
      <vt:lpstr>Director_de_Currículo</vt:lpstr>
      <vt:lpstr>Director_de_Graduados</vt:lpstr>
      <vt:lpstr>Director_de_información_tecnologías_y_control_documental</vt:lpstr>
      <vt:lpstr>Director_de_Sedes_Regionales</vt:lpstr>
      <vt:lpstr>Director_Proyección_Social_y_Proyectos_Especiales</vt:lpstr>
      <vt:lpstr>Enfermero_Auxiliar</vt:lpstr>
      <vt:lpstr>Jefe_De_Oficina_Aseguramiento_De_La_Calidad</vt:lpstr>
      <vt:lpstr>Jefe_De_Oficina_Asesora_Jurídica</vt:lpstr>
      <vt:lpstr>Jefe_De_Oficina_Asesora_Planeación</vt:lpstr>
      <vt:lpstr>Jefe_De_Oficina_Contratación</vt:lpstr>
      <vt:lpstr>Jefe_De_Oficina_Control_Interno</vt:lpstr>
      <vt:lpstr>Jefe_De_Oficina_de_Talento_Humano</vt:lpstr>
      <vt:lpstr>Jefe_De_Oficina_Financiera_Y_De_Recursos_Físicos</vt:lpstr>
      <vt:lpstr>Jefe_Oficina_de_Relaciones_Nacionales_e_Internacionales</vt:lpstr>
      <vt:lpstr>Médico</vt:lpstr>
      <vt:lpstr>NIVEL</vt:lpstr>
      <vt:lpstr>Odontólogo</vt:lpstr>
      <vt:lpstr>Operario_Calificado</vt:lpstr>
      <vt:lpstr>PROFESIONAL</vt:lpstr>
      <vt:lpstr>Profesional_de_Gestión_Institucional</vt:lpstr>
      <vt:lpstr>Profesional_Especializado</vt:lpstr>
      <vt:lpstr>Profesional_Universitario</vt:lpstr>
      <vt:lpstr>Rector</vt:lpstr>
      <vt:lpstr>Secretario_Ejecutivo</vt:lpstr>
      <vt:lpstr>Secretario_General</vt:lpstr>
      <vt:lpstr>TECNICO</vt:lpstr>
      <vt:lpstr>TÉCNICO</vt:lpstr>
      <vt:lpstr>Técnico_Administrativo</vt:lpstr>
      <vt:lpstr>Técnico_Operativo</vt:lpstr>
      <vt:lpstr>Vicerrector_Académico</vt:lpstr>
      <vt:lpstr>Vicerrector_Administrativo</vt:lpstr>
      <vt:lpstr>Vicerrector_de_Investigación_y_Proyección_Social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USCO</cp:lastModifiedBy>
  <cp:lastPrinted>2025-06-11T21:22:05Z</cp:lastPrinted>
  <dcterms:created xsi:type="dcterms:W3CDTF">2022-07-29T20:38:59Z</dcterms:created>
  <dcterms:modified xsi:type="dcterms:W3CDTF">2025-07-14T15:09:56Z</dcterms:modified>
</cp:coreProperties>
</file>